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5DA005B4-C5D4-C84B-9391-9E9E0FE1A19A}" xr6:coauthVersionLast="32" xr6:coauthVersionMax="32" xr10:uidLastSave="{00000000-0000-0000-0000-000000000000}"/>
  <bookViews>
    <workbookView xWindow="0" yWindow="460" windowWidth="15480" windowHeight="8200"/>
  </bookViews>
  <sheets>
    <sheet name="Sem I _ IV " sheetId="1" r:id="rId1"/>
    <sheet name="Sem V _ VII" sheetId="2" r:id="rId2"/>
    <sheet name="zestawienie" sheetId="3" r:id="rId3"/>
    <sheet name="uwagi" sheetId="4" r:id="rId4"/>
  </sheets>
  <definedNames>
    <definedName name="_xlnm.Print_Area" localSheetId="0">'Sem I _ IV '!$A$1:$L$57</definedName>
  </definedNames>
  <calcPr calcId="162913"/>
</workbook>
</file>

<file path=xl/calcChain.xml><?xml version="1.0" encoding="utf-8"?>
<calcChain xmlns="http://schemas.openxmlformats.org/spreadsheetml/2006/main">
  <c r="J15" i="1" l="1"/>
  <c r="J16" i="1"/>
  <c r="J21" i="1" s="1"/>
  <c r="J17" i="1"/>
  <c r="J18" i="1"/>
  <c r="J19" i="1"/>
  <c r="J20" i="1"/>
  <c r="D21" i="1"/>
  <c r="E21" i="1"/>
  <c r="F21" i="1"/>
  <c r="G21" i="1"/>
  <c r="H21" i="1"/>
  <c r="I21" i="1"/>
  <c r="K21" i="1"/>
  <c r="J26" i="1"/>
  <c r="J27" i="1"/>
  <c r="J28" i="1"/>
  <c r="J29" i="1"/>
  <c r="J30" i="1"/>
  <c r="J31" i="1"/>
  <c r="J32" i="1"/>
  <c r="D33" i="1"/>
  <c r="E33" i="1"/>
  <c r="F33" i="1"/>
  <c r="G33" i="1"/>
  <c r="H33" i="1"/>
  <c r="I33" i="1"/>
  <c r="J33" i="1"/>
  <c r="K33" i="1"/>
  <c r="J38" i="1"/>
  <c r="J39" i="1"/>
  <c r="J40" i="1"/>
  <c r="J45" i="1" s="1"/>
  <c r="J41" i="1"/>
  <c r="J42" i="1"/>
  <c r="J43" i="1"/>
  <c r="J44" i="1"/>
  <c r="D45" i="1"/>
  <c r="E45" i="1"/>
  <c r="F45" i="1"/>
  <c r="G45" i="1"/>
  <c r="H45" i="1"/>
  <c r="I45" i="1"/>
  <c r="K45" i="1"/>
  <c r="J50" i="1"/>
  <c r="J51" i="1"/>
  <c r="J52" i="1"/>
  <c r="J57" i="1" s="1"/>
  <c r="J53" i="1"/>
  <c r="J54" i="1"/>
  <c r="J55" i="1"/>
  <c r="J56" i="1"/>
  <c r="D57" i="1"/>
  <c r="C50" i="2" s="1"/>
  <c r="E57" i="1"/>
  <c r="F57" i="1"/>
  <c r="G57" i="1"/>
  <c r="H57" i="1"/>
  <c r="I57" i="1"/>
  <c r="K57" i="1"/>
  <c r="J35" i="2"/>
  <c r="J6" i="2"/>
  <c r="J7" i="2"/>
  <c r="J8" i="2"/>
  <c r="J12" i="2" s="1"/>
  <c r="J9" i="2"/>
  <c r="J10" i="2"/>
  <c r="J11" i="2"/>
  <c r="D12" i="2"/>
  <c r="E12" i="2"/>
  <c r="F12" i="2"/>
  <c r="G12" i="2"/>
  <c r="H12" i="2"/>
  <c r="I12" i="2"/>
  <c r="K12" i="2"/>
  <c r="J17" i="2"/>
  <c r="J18" i="2"/>
  <c r="J19" i="2"/>
  <c r="J20" i="2"/>
  <c r="J21" i="2"/>
  <c r="J22" i="2"/>
  <c r="J24" i="2" s="1"/>
  <c r="J23" i="2"/>
  <c r="D24" i="2"/>
  <c r="E24" i="2"/>
  <c r="F24" i="2"/>
  <c r="G24" i="2"/>
  <c r="H24" i="2"/>
  <c r="I24" i="2"/>
  <c r="K24" i="2"/>
  <c r="J29" i="2"/>
  <c r="J30" i="2"/>
  <c r="J31" i="2"/>
  <c r="J37" i="2" s="1"/>
  <c r="J32" i="2"/>
  <c r="J33" i="2"/>
  <c r="J34" i="2"/>
  <c r="J36" i="2"/>
  <c r="D37" i="2"/>
  <c r="E37" i="2"/>
  <c r="F37" i="2"/>
  <c r="G37" i="2"/>
  <c r="H37" i="2"/>
  <c r="I37" i="2"/>
  <c r="K37" i="2"/>
  <c r="L48" i="2" l="1"/>
  <c r="C51" i="2"/>
</calcChain>
</file>

<file path=xl/sharedStrings.xml><?xml version="1.0" encoding="utf-8"?>
<sst xmlns="http://schemas.openxmlformats.org/spreadsheetml/2006/main" count="400" uniqueCount="258">
  <si>
    <t>strona 1/4</t>
  </si>
  <si>
    <t>Politechnika Białostocka</t>
  </si>
  <si>
    <t>Wydział Budownictwa i Inżynierii Środowiska</t>
  </si>
  <si>
    <t>PLAN  STUDIÓW  NIESTACJONARNYCH I STOPNIA (INŻ.)</t>
  </si>
  <si>
    <t>zjazdów</t>
  </si>
  <si>
    <t>kierunek: BUDOWNICTWO; specjalność: INŻYNIERIA LĄDOWA</t>
  </si>
  <si>
    <t xml:space="preserve">SEMESTR </t>
  </si>
  <si>
    <t>I</t>
  </si>
  <si>
    <t>Lp.</t>
  </si>
  <si>
    <t>Przedmiot</t>
  </si>
  <si>
    <t>Kod przedmiotu</t>
  </si>
  <si>
    <t xml:space="preserve">      Liczba godzin w czasie zjazdu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</si>
  <si>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</si>
  <si>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</si>
  <si>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</si>
  <si>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</si>
  <si>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</si>
  <si>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</si>
  <si>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</si>
  <si>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</si>
  <si>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</si>
  <si>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</si>
  <si>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</si>
  <si>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Matematyka I (E)</t>
  </si>
  <si>
    <t xml:space="preserve">Chemia </t>
  </si>
  <si>
    <t>Fizyka I (E)</t>
  </si>
  <si>
    <t>Podstawy informatyki</t>
  </si>
  <si>
    <t>Geodezja inżynierska</t>
  </si>
  <si>
    <t>RAZEM</t>
  </si>
  <si>
    <t>II</t>
  </si>
  <si>
    <t>Język obcy I</t>
  </si>
  <si>
    <t>Matematyka II (E)</t>
  </si>
  <si>
    <t>Geologia inżynierska i petrografia</t>
  </si>
  <si>
    <t>Mechanika teoretyczna (E)</t>
  </si>
  <si>
    <t>Rysunek techniczny i grafika inżynierska</t>
  </si>
  <si>
    <t>Materiały budowlane</t>
  </si>
  <si>
    <t>Przedmiot do wyboru (HEP)</t>
  </si>
  <si>
    <t>III</t>
  </si>
  <si>
    <t>Język obcy II</t>
  </si>
  <si>
    <t>Matematyka III - Statystyka (E)</t>
  </si>
  <si>
    <t>Wytrzymałość materiałów I</t>
  </si>
  <si>
    <t>Budownictwo ogólne (E)</t>
  </si>
  <si>
    <t>Fizyka II - Wstęp do fizyki budowli</t>
  </si>
  <si>
    <t>Technologia betonu (E)</t>
  </si>
  <si>
    <t>Budownictwo komunikacyjne I</t>
  </si>
  <si>
    <t>IV</t>
  </si>
  <si>
    <t>Język obcy III</t>
  </si>
  <si>
    <t>Metody obliczeniowe (E)</t>
  </si>
  <si>
    <t>Wytrzymałość materiałów II (E)</t>
  </si>
  <si>
    <t>Fizyka budowli (E)</t>
  </si>
  <si>
    <t>Hydraulika i hydrologia</t>
  </si>
  <si>
    <t>Mechanika gruntów (E)</t>
  </si>
  <si>
    <t>Budownictwo komunikacyjne II</t>
  </si>
  <si>
    <t>strona 2/4</t>
  </si>
  <si>
    <t>V</t>
  </si>
  <si>
    <t>Język obcy IV</t>
  </si>
  <si>
    <t>Fundamentowanie (E)</t>
  </si>
  <si>
    <t>Konstrukcje betonowe I</t>
  </si>
  <si>
    <t>Konstrukcje metalowe I</t>
  </si>
  <si>
    <t>Technologia robót budowlanych (E)</t>
  </si>
  <si>
    <t>VI</t>
  </si>
  <si>
    <t>Język obcy V</t>
  </si>
  <si>
    <t>Konstrukcje drewniane i murowe</t>
  </si>
  <si>
    <t>Ekonomika i organizacja budowy (E)</t>
  </si>
  <si>
    <t>Instalacje elektryczne</t>
  </si>
  <si>
    <t>VII</t>
  </si>
  <si>
    <t>Język obcy VI</t>
  </si>
  <si>
    <t>Kierowanie procesem inwestycyjnym</t>
  </si>
  <si>
    <t>Prawo budowlane</t>
  </si>
  <si>
    <t>Instalacje sanitarne</t>
  </si>
  <si>
    <t>Seminarium dyplomowe</t>
  </si>
  <si>
    <t>Ochrona własności intelektualnej</t>
  </si>
  <si>
    <t>Praca dyplomowa</t>
  </si>
  <si>
    <t>Student zobowiązany jest do odbycia w czasie studiów:</t>
  </si>
  <si>
    <r>
      <t xml:space="preserve">a) </t>
    </r>
    <r>
      <rPr>
        <b/>
        <sz val="14"/>
        <rFont val="Arial CE"/>
        <family val="2"/>
        <charset val="238"/>
      </rPr>
      <t xml:space="preserve">praktyki kierunkowej (zawodowej) </t>
    </r>
    <r>
      <rPr>
        <sz val="14"/>
        <rFont val="Arial CE"/>
        <family val="2"/>
        <charset val="238"/>
      </rPr>
      <t xml:space="preserve">w przedsiębiorstwie budowlanym, w wymiarze  </t>
    </r>
    <r>
      <rPr>
        <b/>
        <sz val="14"/>
        <rFont val="Arial CE"/>
        <family val="2"/>
        <charset val="238"/>
      </rPr>
      <t>8  tygodni</t>
    </r>
    <r>
      <rPr>
        <sz val="14"/>
        <rFont val="Arial CE"/>
        <family val="2"/>
        <charset val="238"/>
      </rPr>
      <t>;</t>
    </r>
  </si>
  <si>
    <t xml:space="preserve">    zaliczenia praktyki (bez wystawiania oceny) dokonuje opiekun praktyk zawodowych.</t>
  </si>
  <si>
    <t xml:space="preserve">     </t>
  </si>
  <si>
    <t>Łączna liczba godzin zajęć dydaktycznych na studiach inżynierskich wynosi:</t>
  </si>
  <si>
    <t>Łączna liczba godzin wykładów wynosi:</t>
  </si>
  <si>
    <t>Wykłady stanowią:</t>
  </si>
  <si>
    <t>%   ogólnej liczby godzin zajęć dydaktycznych</t>
  </si>
  <si>
    <t>strona 3/4</t>
  </si>
  <si>
    <t>na studiach niestacjonarnych I stopnia</t>
  </si>
  <si>
    <t>PRZEDMIOTY KSZTAŁCENIA OGÓLNEGO</t>
  </si>
  <si>
    <t>Plan studiów niestacjonarnych I stopnia</t>
  </si>
  <si>
    <t>Nazwa przedmiotu</t>
  </si>
  <si>
    <t>Przedmioty do wyboru z zakresu nauk humanistycznych, ekonomicznych i prawnych</t>
  </si>
  <si>
    <t>Języki obce</t>
  </si>
  <si>
    <t>Wychowanie fizyczne</t>
  </si>
  <si>
    <t>Matematyka</t>
  </si>
  <si>
    <t>Fizyka</t>
  </si>
  <si>
    <t>Chemia</t>
  </si>
  <si>
    <t>Geodezja</t>
  </si>
  <si>
    <t>Geologia</t>
  </si>
  <si>
    <t>Materiały budowlane  +  Technologia betonu</t>
  </si>
  <si>
    <t>Wytrzymałość materiałów</t>
  </si>
  <si>
    <t>Wytrzymałość materiałów I i II</t>
  </si>
  <si>
    <t>Mechanika budowli</t>
  </si>
  <si>
    <t>Budownictwo ogólne</t>
  </si>
  <si>
    <t>40 + 40</t>
  </si>
  <si>
    <t>Konstrukcje metalowe</t>
  </si>
  <si>
    <t>Konstrukcje metalowe I i II</t>
  </si>
  <si>
    <t>Instalacje budowlane</t>
  </si>
  <si>
    <t>Budownictwo komunikacyjne</t>
  </si>
  <si>
    <t>Budownictwo komunikacyjne I i II</t>
  </si>
  <si>
    <t>strona 4/4</t>
  </si>
  <si>
    <t>Wykaz przedmiotów obieralnych z grupy HEP :</t>
  </si>
  <si>
    <t>Wyjaśnienie oznaczeń :</t>
  </si>
  <si>
    <t>(E)</t>
  </si>
  <si>
    <t>egzamin</t>
  </si>
  <si>
    <t>1.</t>
  </si>
  <si>
    <t>Historia kultury i cywilizacji</t>
  </si>
  <si>
    <t>wykład</t>
  </si>
  <si>
    <t>2.</t>
  </si>
  <si>
    <t>Historia sztuki</t>
  </si>
  <si>
    <t xml:space="preserve">C </t>
  </si>
  <si>
    <t>ćwiczenia audytoryjne</t>
  </si>
  <si>
    <t>3.</t>
  </si>
  <si>
    <t>Estetyka</t>
  </si>
  <si>
    <t xml:space="preserve">L </t>
  </si>
  <si>
    <t>laboratorium</t>
  </si>
  <si>
    <t>4.</t>
  </si>
  <si>
    <t>Filozofia</t>
  </si>
  <si>
    <t>pracownia specjalistyczna</t>
  </si>
  <si>
    <t>5.</t>
  </si>
  <si>
    <t>Socjologia</t>
  </si>
  <si>
    <t>ćwiczenia projektowe</t>
  </si>
  <si>
    <t>6.</t>
  </si>
  <si>
    <t>Psychologia</t>
  </si>
  <si>
    <t>seminarium</t>
  </si>
  <si>
    <t>7.</t>
  </si>
  <si>
    <t>Nauka o Ziemi</t>
  </si>
  <si>
    <t>8.</t>
  </si>
  <si>
    <t>Ekonomika</t>
  </si>
  <si>
    <t>9.</t>
  </si>
  <si>
    <t>10.</t>
  </si>
  <si>
    <t>Historia Ziemi</t>
  </si>
  <si>
    <t>11.</t>
  </si>
  <si>
    <t>Wycena nieruchomości</t>
  </si>
  <si>
    <t>Dopuszcza się zgłaszanie innych przedmiotów niż wymienione wyżej.</t>
  </si>
  <si>
    <t>Przedmioty obieralne z grupy HEP powinny być zgłaszane dziekanowi</t>
  </si>
  <si>
    <t xml:space="preserve">przez poszczególne jednostki (katedry/zakłady), wraz z programami </t>
  </si>
  <si>
    <t xml:space="preserve">ramowymi i szczegółowymi, najpóźniej w maju, w roku akademickim </t>
  </si>
  <si>
    <t>poprzedzającym rok akademicki, w którym będą realizowane</t>
  </si>
  <si>
    <t>Oznaczenia poszczególnych jednostek (katedr) - dotyczy kolumny "Uwagi":</t>
  </si>
  <si>
    <t>Katedra Podstaw Budownictwa i Inżynieri Procesów Budowlanych</t>
  </si>
  <si>
    <t>Katedra Budownictwa Drogowego i Fizyki Budowli</t>
  </si>
  <si>
    <t>Katedra Inżynierii Komunikacyjnej, Geotechniki i Geodezji</t>
  </si>
  <si>
    <t>Katedra Mechaniki Konstrukcji</t>
  </si>
  <si>
    <t>Katedra Konstrukcji Budowlanych</t>
  </si>
  <si>
    <t>Katedra Systemów Inżynierii Środowiska</t>
  </si>
  <si>
    <t>Zakład Chemii</t>
  </si>
  <si>
    <t>Katedra Matematyki (Wydział Informatyki)</t>
  </si>
  <si>
    <t xml:space="preserve">Instytut Fizyki </t>
  </si>
  <si>
    <t>Studium Praktycznej Nauki Języków Obcych</t>
  </si>
  <si>
    <t>Studium Wychowania Fizycznego i Sportu</t>
  </si>
  <si>
    <t>Wydział Elektryczny</t>
  </si>
  <si>
    <t>Wydział Zarządzania</t>
  </si>
  <si>
    <t>Wydział Architektury</t>
  </si>
  <si>
    <t>..........................................</t>
  </si>
  <si>
    <t>(pieczęć i podpis Dziekana)</t>
  </si>
  <si>
    <t>11.07.2007</t>
  </si>
  <si>
    <t>(zatwierdzony przez Radę Wydziału w dniu  11.07.2007 r.)</t>
  </si>
  <si>
    <t>Katedra Ciepłownictwa</t>
  </si>
  <si>
    <t>Katedra Ochrony i Kształtowania Środowiska</t>
  </si>
  <si>
    <t>Katedra Technologii w Inżynierii i Ochronie Środowiska</t>
  </si>
  <si>
    <t>Zakład Biologii Sanitarnej i Biotechnologii</t>
  </si>
  <si>
    <t>Nauka o pracy</t>
  </si>
  <si>
    <t>Rozporządzenie MNiSW z dn.12.07.2007</t>
  </si>
  <si>
    <t>Rozporządzenie MNiSW z dn. 12.07.2007</t>
  </si>
  <si>
    <t>Plan studiów został zatwierdzony przez Radę Wydziału w dniu  11 lipca 2007 r.</t>
  </si>
  <si>
    <t>Geometria wykreślna</t>
  </si>
  <si>
    <t>Liczba godzin zajęć dydaktycznych określona w standardach kształcenia na kierunku budownictwo i sposób ich realizacji</t>
  </si>
  <si>
    <t>Zajęcia z zakresu:</t>
  </si>
  <si>
    <t>Przedmioty do wyboru z grupy HEP</t>
  </si>
  <si>
    <t>Język obcy I, II, III, IV, V, VI</t>
  </si>
  <si>
    <t xml:space="preserve"> - </t>
  </si>
  <si>
    <t>Technologia informacyjna</t>
  </si>
  <si>
    <t>bw</t>
  </si>
  <si>
    <t>Treści kształcenia w zakresie:</t>
  </si>
  <si>
    <t>GRUPA TREŚCI PODSTAWOWYCH</t>
  </si>
  <si>
    <t>GRUPA TREŚCI KIERUNKOWYCH</t>
  </si>
  <si>
    <t>Matematyka I, II, III</t>
  </si>
  <si>
    <t>Fizyka I, II</t>
  </si>
  <si>
    <t>Geometria wykreślna i rysunek techniczny</t>
  </si>
  <si>
    <t>Mechanika teoretyczna</t>
  </si>
  <si>
    <t>Metody obliczeniowe</t>
  </si>
  <si>
    <t>Geometria wykreślna + Rysunek techniczny i grafika inżynierska</t>
  </si>
  <si>
    <t>30 + 40</t>
  </si>
  <si>
    <t>40 + 30</t>
  </si>
  <si>
    <t xml:space="preserve">Mechanika budowli </t>
  </si>
  <si>
    <t xml:space="preserve">Mechanika gruntów  </t>
  </si>
  <si>
    <t xml:space="preserve">Mechanika gruntów </t>
  </si>
  <si>
    <t>Fundamentowanie</t>
  </si>
  <si>
    <t>Łącznie</t>
  </si>
  <si>
    <t>Konstrukcje betonowe</t>
  </si>
  <si>
    <t>Konstrukcje betonowe I i II</t>
  </si>
  <si>
    <t>50 + 50</t>
  </si>
  <si>
    <t>Fizyka budowli</t>
  </si>
  <si>
    <t>Instalacje elektryczne + Instalacje sanitarne</t>
  </si>
  <si>
    <t>10 + 10</t>
  </si>
  <si>
    <t>Organizacja produkcji budowlanej</t>
  </si>
  <si>
    <t>Ekonomika budownictwa</t>
  </si>
  <si>
    <t>Technologia robót budowlanych</t>
  </si>
  <si>
    <t>Ekonomika i organizacja budowy</t>
  </si>
  <si>
    <t>Mechanika budowli (E)</t>
  </si>
  <si>
    <t>Budownictwo ogólne + Konstrukcje drewniane i murowe</t>
  </si>
  <si>
    <t>50 + 40</t>
  </si>
  <si>
    <t>N01050</t>
  </si>
  <si>
    <t>N01055</t>
  </si>
  <si>
    <t>N01053</t>
  </si>
  <si>
    <t>N01060</t>
  </si>
  <si>
    <t>N01057</t>
  </si>
  <si>
    <t>N01063</t>
  </si>
  <si>
    <t>N02040</t>
  </si>
  <si>
    <t>N02051</t>
  </si>
  <si>
    <t>N02061</t>
  </si>
  <si>
    <t>N02062</t>
  </si>
  <si>
    <t>N02059</t>
  </si>
  <si>
    <t>N02100</t>
  </si>
  <si>
    <t>N02…</t>
  </si>
  <si>
    <t>N03041</t>
  </si>
  <si>
    <t>N03080</t>
  </si>
  <si>
    <t>N03102</t>
  </si>
  <si>
    <t>N03108</t>
  </si>
  <si>
    <t>N03056</t>
  </si>
  <si>
    <t>N03101</t>
  </si>
  <si>
    <t>N03104</t>
  </si>
  <si>
    <t>N04042</t>
  </si>
  <si>
    <t>N04115</t>
  </si>
  <si>
    <t>N04103</t>
  </si>
  <si>
    <t>N04110</t>
  </si>
  <si>
    <t>N04133</t>
  </si>
  <si>
    <t>N04109</t>
  </si>
  <si>
    <t>N04107</t>
  </si>
  <si>
    <t>N05134</t>
  </si>
  <si>
    <t>N05116</t>
  </si>
  <si>
    <t>N05125</t>
  </si>
  <si>
    <t>N05122</t>
  </si>
  <si>
    <t>N05196</t>
  </si>
  <si>
    <t>N06044</t>
  </si>
  <si>
    <t>N05043</t>
  </si>
  <si>
    <t>N06199</t>
  </si>
  <si>
    <t>N06126</t>
  </si>
  <si>
    <t>N06123</t>
  </si>
  <si>
    <t>N06197</t>
  </si>
  <si>
    <t>N06181</t>
  </si>
  <si>
    <t>N06…</t>
  </si>
  <si>
    <t>N07045</t>
  </si>
  <si>
    <t>N07014</t>
  </si>
  <si>
    <t>N07180</t>
  </si>
  <si>
    <t>N07184</t>
  </si>
  <si>
    <t>N07300</t>
  </si>
  <si>
    <t>N07…</t>
  </si>
  <si>
    <t>N07186</t>
  </si>
  <si>
    <t>N07010</t>
  </si>
  <si>
    <t>Konstrukcje betonowe II (E)</t>
  </si>
  <si>
    <t>Konstrukcje metalowe II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</si>
</sst>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19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u/>
      <sz val="16"/>
      <name val="Arial CE"/>
      <family val="2"/>
      <charset val="238"/>
    </font>
    <font>
      <u/>
      <sz val="14"/>
      <name val="Arial CE"/>
      <family val="2"/>
      <charset val="238"/>
    </font>
    <font>
      <b/>
      <sz val="18"/>
      <name val="Arial CE"/>
      <family val="2"/>
      <charset val="238"/>
    </font>
    <font>
      <sz val="20"/>
      <name val="Arial CE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u/>
      <sz val="10"/>
      <name val="Arial CE"/>
      <family val="2"/>
      <charset val="238"/>
    </font>
    <font>
      <b/>
      <sz val="1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17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73" fontId="5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Fill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2" xfId="0" applyFont="1" applyBorder="1"/>
    <xf numFmtId="0" fontId="0" fillId="0" borderId="3" xfId="0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Border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1" fillId="0" borderId="19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/>
    <xf numFmtId="0" fontId="1" fillId="0" borderId="9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0" xfId="0" applyFont="1" applyFill="1" applyBorder="1"/>
    <xf numFmtId="0" fontId="1" fillId="0" borderId="21" xfId="0" applyFont="1" applyFill="1" applyBorder="1" applyAlignment="1">
      <alignment horizontal="center"/>
    </xf>
    <xf numFmtId="0" fontId="0" fillId="0" borderId="16" xfId="0" applyFont="1" applyBorder="1"/>
    <xf numFmtId="0" fontId="1" fillId="0" borderId="1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/>
    <xf numFmtId="0" fontId="0" fillId="0" borderId="12" xfId="0" applyFont="1" applyFill="1" applyBorder="1"/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Font="1" applyBorder="1"/>
    <xf numFmtId="0" fontId="0" fillId="0" borderId="5" xfId="0" applyFont="1" applyBorder="1"/>
    <xf numFmtId="0" fontId="0" fillId="0" borderId="18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7" xfId="0" applyFont="1" applyFill="1" applyBorder="1"/>
    <xf numFmtId="0" fontId="1" fillId="0" borderId="2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7" xfId="0" applyFont="1" applyBorder="1"/>
    <xf numFmtId="0" fontId="0" fillId="0" borderId="12" xfId="0" applyFont="1" applyBorder="1"/>
    <xf numFmtId="0" fontId="1" fillId="0" borderId="14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17" xfId="0" applyFont="1" applyBorder="1"/>
    <xf numFmtId="0" fontId="0" fillId="0" borderId="29" xfId="0" applyFont="1" applyBorder="1" applyAlignment="1">
      <alignment horizontal="center"/>
    </xf>
    <xf numFmtId="0" fontId="0" fillId="0" borderId="13" xfId="0" applyFont="1" applyBorder="1"/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5" xfId="0" applyBorder="1" applyAlignment="1">
      <alignment horizontal="right"/>
    </xf>
    <xf numFmtId="0" fontId="0" fillId="0" borderId="16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right"/>
    </xf>
    <xf numFmtId="0" fontId="0" fillId="0" borderId="30" xfId="0" applyFont="1" applyBorder="1" applyAlignment="1">
      <alignment horizontal="center"/>
    </xf>
    <xf numFmtId="0" fontId="0" fillId="0" borderId="7" xfId="0" applyFont="1" applyBorder="1"/>
    <xf numFmtId="0" fontId="1" fillId="0" borderId="31" xfId="0" applyFont="1" applyBorder="1" applyAlignment="1">
      <alignment horizontal="center"/>
    </xf>
    <xf numFmtId="0" fontId="0" fillId="0" borderId="6" xfId="0" applyFont="1" applyFill="1" applyBorder="1"/>
    <xf numFmtId="0" fontId="1" fillId="0" borderId="3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25" xfId="0" applyFont="1" applyFill="1" applyBorder="1" applyAlignment="1">
      <alignment horizontal="right"/>
    </xf>
    <xf numFmtId="0" fontId="0" fillId="0" borderId="33" xfId="0" applyFont="1" applyBorder="1"/>
    <xf numFmtId="0" fontId="0" fillId="0" borderId="18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3" xfId="0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0" xfId="0" applyFont="1"/>
    <xf numFmtId="0" fontId="5" fillId="0" borderId="0" xfId="0" applyFont="1" applyAlignment="1">
      <alignment horizontal="right"/>
    </xf>
    <xf numFmtId="0" fontId="12" fillId="0" borderId="0" xfId="0" applyFont="1"/>
    <xf numFmtId="0" fontId="3" fillId="0" borderId="0" xfId="0" applyFont="1" applyAlignment="1">
      <alignment horizontal="right"/>
    </xf>
    <xf numFmtId="17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/>
    </xf>
    <xf numFmtId="0" fontId="14" fillId="0" borderId="3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17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/>
    </xf>
    <xf numFmtId="0" fontId="0" fillId="0" borderId="0" xfId="0" applyFont="1" applyFill="1"/>
    <xf numFmtId="0" fontId="17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36" xfId="0" applyFont="1" applyFill="1" applyBorder="1"/>
    <xf numFmtId="0" fontId="0" fillId="0" borderId="39" xfId="0" applyFont="1" applyBorder="1" applyAlignment="1">
      <alignment horizontal="center"/>
    </xf>
    <xf numFmtId="0" fontId="0" fillId="0" borderId="40" xfId="0" applyBorder="1"/>
    <xf numFmtId="0" fontId="0" fillId="0" borderId="41" xfId="0" applyFont="1" applyBorder="1"/>
    <xf numFmtId="0" fontId="0" fillId="0" borderId="42" xfId="0" applyFont="1" applyBorder="1" applyAlignment="1">
      <alignment horizontal="center"/>
    </xf>
    <xf numFmtId="0" fontId="0" fillId="0" borderId="0" xfId="0" applyFill="1"/>
    <xf numFmtId="0" fontId="0" fillId="0" borderId="16" xfId="0" applyFill="1" applyBorder="1"/>
    <xf numFmtId="0" fontId="15" fillId="0" borderId="4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27" xfId="0" applyFont="1" applyFill="1" applyBorder="1" applyAlignment="1">
      <alignment vertical="center" wrapText="1"/>
    </xf>
    <xf numFmtId="0" fontId="16" fillId="0" borderId="40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left" vertical="center" wrapText="1"/>
    </xf>
    <xf numFmtId="0" fontId="15" fillId="0" borderId="43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15" fillId="0" borderId="44" xfId="0" applyFont="1" applyFill="1" applyBorder="1" applyAlignment="1">
      <alignment vertical="center" wrapText="1"/>
    </xf>
    <xf numFmtId="0" fontId="15" fillId="0" borderId="45" xfId="0" applyFont="1" applyFill="1" applyBorder="1" applyAlignment="1">
      <alignment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15" fillId="0" borderId="47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vertical="center" wrapText="1"/>
    </xf>
    <xf numFmtId="0" fontId="15" fillId="0" borderId="51" xfId="0" applyFont="1" applyFill="1" applyBorder="1" applyAlignment="1">
      <alignment vertical="center" wrapText="1"/>
    </xf>
    <xf numFmtId="0" fontId="15" fillId="0" borderId="52" xfId="0" applyFont="1" applyFill="1" applyBorder="1" applyAlignment="1">
      <alignment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5" xfId="0" applyBorder="1"/>
    <xf numFmtId="0" fontId="0" fillId="0" borderId="37" xfId="0" applyFill="1" applyBorder="1"/>
    <xf numFmtId="0" fontId="0" fillId="0" borderId="25" xfId="0" applyBorder="1"/>
    <xf numFmtId="0" fontId="0" fillId="0" borderId="16" xfId="0" applyBorder="1"/>
    <xf numFmtId="0" fontId="14" fillId="0" borderId="34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showGridLines="0" tabSelected="1" topLeftCell="A52" workbookViewId="0">
      <selection activeCell="C54" sqref="C54"/>
    </sheetView>
  </sheetViews>
  <sheetFormatPr baseColWidth="10" defaultRowHeight="13"/>
  <cols>
    <col min="1" max="1" width="4.83203125" customWidth="1"/>
    <col min="2" max="2" width="43.6640625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12" width="8.83203125" customWidth="1"/>
    <col min="13" max="13" width="9.33203125" customWidth="1"/>
    <col min="14" max="256" width="8.83203125" customWidth="1"/>
  </cols>
  <sheetData>
    <row r="1" spans="1:12" ht="15" customHeight="1">
      <c r="D1" s="1" t="s">
        <v>0</v>
      </c>
    </row>
    <row r="2" spans="1:12" ht="20">
      <c r="C2" s="2"/>
    </row>
    <row r="3" spans="1:12" s="4" customFormat="1" ht="18">
      <c r="A3" s="3" t="s">
        <v>1</v>
      </c>
      <c r="L3" s="5" t="s">
        <v>161</v>
      </c>
    </row>
    <row r="4" spans="1:12" s="4" customFormat="1" ht="18" customHeight="1">
      <c r="A4" s="3" t="s">
        <v>2</v>
      </c>
    </row>
    <row r="5" spans="1:12" s="7" customFormat="1" ht="39" customHeight="1">
      <c r="A5" s="6" t="s">
        <v>3</v>
      </c>
      <c r="J5" s="2">
        <v>10</v>
      </c>
      <c r="K5" s="2" t="s">
        <v>4</v>
      </c>
      <c r="L5" s="4"/>
    </row>
    <row r="6" spans="1:12" s="7" customFormat="1" ht="30" customHeight="1">
      <c r="A6" s="6"/>
      <c r="D6" s="8"/>
      <c r="J6" s="2"/>
      <c r="K6" s="2"/>
      <c r="L6" s="4"/>
    </row>
    <row r="7" spans="1:12" s="7" customFormat="1" ht="23.25" customHeight="1">
      <c r="A7" s="6" t="s">
        <v>5</v>
      </c>
      <c r="C7" s="9"/>
      <c r="J7" s="2"/>
      <c r="K7" s="2"/>
      <c r="L7" s="4"/>
    </row>
    <row r="8" spans="1:12" s="7" customFormat="1" ht="23.25" customHeight="1">
      <c r="A8" s="6"/>
      <c r="C8" s="9"/>
      <c r="J8" s="2"/>
      <c r="K8" s="2"/>
      <c r="L8" s="4"/>
    </row>
    <row r="9" spans="1:12" s="7" customFormat="1" ht="15" customHeight="1">
      <c r="A9" s="10" t="s">
        <v>162</v>
      </c>
      <c r="J9" s="2"/>
      <c r="K9" s="2"/>
      <c r="L9" s="4"/>
    </row>
    <row r="10" spans="1:12" s="7" customFormat="1" ht="15" customHeight="1">
      <c r="A10" s="10"/>
      <c r="J10" s="2"/>
      <c r="K10" s="2"/>
      <c r="L10" s="4"/>
    </row>
    <row r="11" spans="1:12" s="4" customFormat="1" ht="15" customHeight="1">
      <c r="B11" s="11"/>
    </row>
    <row r="12" spans="1:12" ht="14" customHeight="1">
      <c r="A12" s="12"/>
      <c r="B12" s="13"/>
      <c r="C12" s="13"/>
      <c r="D12" s="13"/>
      <c r="E12" s="13"/>
      <c r="F12" s="14" t="s">
        <v>6</v>
      </c>
      <c r="G12" s="13"/>
      <c r="H12" s="15" t="s">
        <v>7</v>
      </c>
      <c r="I12" s="13"/>
      <c r="J12" s="14"/>
      <c r="K12" s="14"/>
      <c r="L12" s="16"/>
    </row>
    <row r="13" spans="1:12">
      <c r="A13" s="17" t="s">
        <v>8</v>
      </c>
      <c r="B13" s="18" t="s">
        <v>9</v>
      </c>
      <c r="C13" s="18" t="s">
        <v>10</v>
      </c>
      <c r="D13" s="19" t="s">
        <v>11</v>
      </c>
      <c r="F13" s="19"/>
      <c r="G13" s="19"/>
      <c r="H13" s="19"/>
      <c r="I13" s="20"/>
      <c r="J13" s="18" t="s">
        <v>12</v>
      </c>
      <c r="K13" s="21" t="s">
        <v>13</v>
      </c>
      <c r="L13" s="22" t="s">
        <v>14</v>
      </c>
    </row>
    <row r="14" spans="1:12">
      <c r="A14" s="23"/>
      <c r="B14" s="24"/>
      <c r="C14" s="24"/>
      <c r="D14" s="25" t="s">
        <v>15</v>
      </c>
      <c r="E14" s="26" t="s">
        <v>16</v>
      </c>
      <c r="F14" s="25" t="s">
        <v>17</v>
      </c>
      <c r="G14" s="25" t="s">
        <v>18</v>
      </c>
      <c r="H14" s="25" t="s">
        <v>19</v>
      </c>
      <c r="I14" s="25" t="s">
        <v>20</v>
      </c>
      <c r="J14" s="25" t="s">
        <v>21</v>
      </c>
      <c r="K14" s="27" t="s">
        <v>22</v>
      </c>
      <c r="L14" s="28"/>
    </row>
    <row r="15" spans="1:12" ht="20" customHeight="1">
      <c r="A15" s="29">
        <v>1</v>
      </c>
      <c r="B15" s="30" t="s">
        <v>23</v>
      </c>
      <c r="C15" s="150" t="s">
        <v>208</v>
      </c>
      <c r="D15" s="30">
        <v>2</v>
      </c>
      <c r="E15" s="30">
        <v>2</v>
      </c>
      <c r="F15" s="30"/>
      <c r="G15" s="30"/>
      <c r="H15" s="30"/>
      <c r="I15" s="30"/>
      <c r="J15" s="30">
        <f t="shared" ref="J15:J20" si="0">SUM(D15:I15)*$J$5</f>
        <v>40</v>
      </c>
      <c r="K15" s="32">
        <v>6</v>
      </c>
      <c r="L15" s="33">
        <v>21</v>
      </c>
    </row>
    <row r="16" spans="1:12" ht="20" customHeight="1">
      <c r="A16" s="34">
        <v>2</v>
      </c>
      <c r="B16" s="35" t="s">
        <v>24</v>
      </c>
      <c r="C16" s="150" t="s">
        <v>209</v>
      </c>
      <c r="D16" s="35">
        <v>3</v>
      </c>
      <c r="E16" s="35"/>
      <c r="F16" s="35">
        <v>2</v>
      </c>
      <c r="G16" s="35"/>
      <c r="H16" s="35"/>
      <c r="I16" s="35"/>
      <c r="J16" s="30">
        <f t="shared" si="0"/>
        <v>50</v>
      </c>
      <c r="K16" s="31">
        <v>6</v>
      </c>
      <c r="L16" s="36">
        <v>16</v>
      </c>
    </row>
    <row r="17" spans="1:12" ht="20" customHeight="1">
      <c r="A17" s="37">
        <v>3</v>
      </c>
      <c r="B17" s="30" t="s">
        <v>25</v>
      </c>
      <c r="C17" s="150" t="s">
        <v>210</v>
      </c>
      <c r="D17" s="30">
        <v>2</v>
      </c>
      <c r="E17" s="30">
        <v>1</v>
      </c>
      <c r="F17" s="30"/>
      <c r="G17" s="30"/>
      <c r="H17" s="30"/>
      <c r="I17" s="30"/>
      <c r="J17" s="30">
        <f>SUM(D17:I17)*$J$5</f>
        <v>30</v>
      </c>
      <c r="K17" s="38">
        <v>4</v>
      </c>
      <c r="L17" s="39">
        <v>22</v>
      </c>
    </row>
    <row r="18" spans="1:12" ht="20" customHeight="1">
      <c r="A18" s="37">
        <v>4</v>
      </c>
      <c r="B18" s="40" t="s">
        <v>26</v>
      </c>
      <c r="C18" s="150" t="s">
        <v>211</v>
      </c>
      <c r="D18" s="40">
        <v>1</v>
      </c>
      <c r="E18" s="40"/>
      <c r="F18" s="40"/>
      <c r="G18" s="40">
        <v>2</v>
      </c>
      <c r="H18" s="40"/>
      <c r="I18" s="40"/>
      <c r="J18" s="30">
        <f>SUM(D18:I18)*$J$5</f>
        <v>30</v>
      </c>
      <c r="K18" s="31">
        <v>4</v>
      </c>
      <c r="L18" s="41">
        <v>4</v>
      </c>
    </row>
    <row r="19" spans="1:12" ht="20" customHeight="1">
      <c r="A19" s="29">
        <v>5</v>
      </c>
      <c r="B19" s="121" t="s">
        <v>171</v>
      </c>
      <c r="C19" s="150" t="s">
        <v>212</v>
      </c>
      <c r="D19" s="30">
        <v>1</v>
      </c>
      <c r="E19" s="30"/>
      <c r="F19" s="30"/>
      <c r="G19" s="30"/>
      <c r="H19" s="30">
        <v>2</v>
      </c>
      <c r="I19" s="30"/>
      <c r="J19" s="30">
        <f t="shared" si="0"/>
        <v>30</v>
      </c>
      <c r="K19" s="31">
        <v>4</v>
      </c>
      <c r="L19" s="33">
        <v>2</v>
      </c>
    </row>
    <row r="20" spans="1:12" ht="20" customHeight="1">
      <c r="A20" s="42">
        <v>6</v>
      </c>
      <c r="B20" s="43" t="s">
        <v>27</v>
      </c>
      <c r="C20" s="150" t="s">
        <v>213</v>
      </c>
      <c r="D20" s="40">
        <v>2</v>
      </c>
      <c r="E20" s="40">
        <v>1</v>
      </c>
      <c r="F20" s="40"/>
      <c r="G20" s="40">
        <v>2</v>
      </c>
      <c r="H20" s="40"/>
      <c r="I20" s="40"/>
      <c r="J20" s="30">
        <f t="shared" si="0"/>
        <v>50</v>
      </c>
      <c r="K20" s="44">
        <v>6</v>
      </c>
      <c r="L20" s="41">
        <v>3</v>
      </c>
    </row>
    <row r="21" spans="1:12" ht="20" customHeight="1">
      <c r="C21" s="45" t="s">
        <v>28</v>
      </c>
      <c r="D21" s="46">
        <f t="shared" ref="D21:K21" si="1">SUM(D15:D20)</f>
        <v>11</v>
      </c>
      <c r="E21" s="46">
        <f t="shared" si="1"/>
        <v>4</v>
      </c>
      <c r="F21" s="46">
        <f t="shared" si="1"/>
        <v>2</v>
      </c>
      <c r="G21" s="46">
        <f t="shared" si="1"/>
        <v>4</v>
      </c>
      <c r="H21" s="46">
        <f t="shared" si="1"/>
        <v>2</v>
      </c>
      <c r="I21" s="46">
        <f t="shared" si="1"/>
        <v>0</v>
      </c>
      <c r="J21" s="46">
        <f t="shared" si="1"/>
        <v>230</v>
      </c>
      <c r="K21" s="46">
        <f t="shared" si="1"/>
        <v>30</v>
      </c>
      <c r="L21" s="16"/>
    </row>
    <row r="22" spans="1:12" ht="30" customHeight="1"/>
    <row r="23" spans="1:12" ht="14" customHeight="1">
      <c r="A23" s="12"/>
      <c r="B23" s="13"/>
      <c r="C23" s="13"/>
      <c r="D23" s="13"/>
      <c r="E23" s="13"/>
      <c r="F23" s="14" t="s">
        <v>6</v>
      </c>
      <c r="G23" s="13"/>
      <c r="H23" s="13" t="s">
        <v>29</v>
      </c>
      <c r="I23" s="13"/>
      <c r="J23" s="13"/>
      <c r="K23" s="13"/>
      <c r="L23" s="16"/>
    </row>
    <row r="24" spans="1:12">
      <c r="A24" s="17" t="s">
        <v>8</v>
      </c>
      <c r="B24" s="18" t="s">
        <v>9</v>
      </c>
      <c r="C24" s="18" t="s">
        <v>10</v>
      </c>
      <c r="D24" s="19" t="s">
        <v>11</v>
      </c>
      <c r="E24" s="19"/>
      <c r="F24" s="19"/>
      <c r="G24" s="19"/>
      <c r="H24" s="19"/>
      <c r="I24" s="20"/>
      <c r="J24" s="18" t="s">
        <v>12</v>
      </c>
      <c r="K24" s="21" t="s">
        <v>13</v>
      </c>
      <c r="L24" s="22" t="s">
        <v>14</v>
      </c>
    </row>
    <row r="25" spans="1:12">
      <c r="A25" s="23"/>
      <c r="B25" s="24"/>
      <c r="C25" s="24"/>
      <c r="D25" s="25" t="s">
        <v>15</v>
      </c>
      <c r="E25" s="25" t="s">
        <v>16</v>
      </c>
      <c r="F25" s="25" t="s">
        <v>17</v>
      </c>
      <c r="G25" s="25" t="s">
        <v>18</v>
      </c>
      <c r="H25" s="25" t="s">
        <v>19</v>
      </c>
      <c r="I25" s="25" t="s">
        <v>20</v>
      </c>
      <c r="J25" s="25" t="s">
        <v>21</v>
      </c>
      <c r="K25" s="27" t="s">
        <v>22</v>
      </c>
      <c r="L25" s="28"/>
    </row>
    <row r="26" spans="1:12" ht="20" customHeight="1">
      <c r="A26" s="47">
        <v>1</v>
      </c>
      <c r="B26" s="48" t="s">
        <v>30</v>
      </c>
      <c r="C26" s="151" t="s">
        <v>214</v>
      </c>
      <c r="D26" s="50"/>
      <c r="E26" s="51">
        <v>2</v>
      </c>
      <c r="F26" s="51"/>
      <c r="G26" s="51"/>
      <c r="H26" s="51"/>
      <c r="I26" s="51"/>
      <c r="J26" s="52">
        <f t="shared" ref="J26:J32" si="2">SUM(D26:I26)*$J$5</f>
        <v>20</v>
      </c>
      <c r="K26" s="32">
        <v>2</v>
      </c>
      <c r="L26" s="53">
        <v>23</v>
      </c>
    </row>
    <row r="27" spans="1:12" ht="20" customHeight="1">
      <c r="A27" s="17">
        <v>2</v>
      </c>
      <c r="B27" s="49" t="s">
        <v>31</v>
      </c>
      <c r="C27" s="150" t="s">
        <v>215</v>
      </c>
      <c r="D27" s="49">
        <v>2</v>
      </c>
      <c r="E27" s="49">
        <v>2</v>
      </c>
      <c r="F27" s="49"/>
      <c r="G27" s="49"/>
      <c r="H27" s="49"/>
      <c r="I27" s="49"/>
      <c r="J27" s="30">
        <f t="shared" si="2"/>
        <v>40</v>
      </c>
      <c r="K27" s="31">
        <v>6</v>
      </c>
      <c r="L27" s="54">
        <v>21</v>
      </c>
    </row>
    <row r="28" spans="1:12" ht="20" customHeight="1">
      <c r="A28" s="37">
        <v>3</v>
      </c>
      <c r="B28" s="30" t="s">
        <v>32</v>
      </c>
      <c r="C28" s="150" t="s">
        <v>216</v>
      </c>
      <c r="D28" s="30">
        <v>2</v>
      </c>
      <c r="E28" s="30"/>
      <c r="F28" s="30"/>
      <c r="G28" s="30">
        <v>1</v>
      </c>
      <c r="H28" s="30"/>
      <c r="I28" s="30"/>
      <c r="J28" s="30">
        <f t="shared" si="2"/>
        <v>30</v>
      </c>
      <c r="K28" s="38">
        <v>4</v>
      </c>
      <c r="L28" s="39">
        <v>3</v>
      </c>
    </row>
    <row r="29" spans="1:12" ht="20" customHeight="1">
      <c r="A29" s="37">
        <v>4</v>
      </c>
      <c r="B29" s="49" t="s">
        <v>33</v>
      </c>
      <c r="C29" s="150" t="s">
        <v>217</v>
      </c>
      <c r="D29" s="49">
        <v>2</v>
      </c>
      <c r="E29" s="49">
        <v>2</v>
      </c>
      <c r="F29" s="49"/>
      <c r="G29" s="49"/>
      <c r="H29" s="49">
        <v>1</v>
      </c>
      <c r="I29" s="49"/>
      <c r="J29" s="30">
        <f t="shared" si="2"/>
        <v>50</v>
      </c>
      <c r="K29" s="38">
        <v>6</v>
      </c>
      <c r="L29" s="55">
        <v>4</v>
      </c>
    </row>
    <row r="30" spans="1:12" ht="20" customHeight="1">
      <c r="A30" s="37">
        <v>5</v>
      </c>
      <c r="B30" s="40" t="s">
        <v>34</v>
      </c>
      <c r="C30" s="150" t="s">
        <v>218</v>
      </c>
      <c r="D30" s="40">
        <v>2</v>
      </c>
      <c r="E30" s="40"/>
      <c r="F30" s="40"/>
      <c r="G30" s="40">
        <v>1</v>
      </c>
      <c r="H30" s="40">
        <v>1</v>
      </c>
      <c r="I30" s="40"/>
      <c r="J30" s="30">
        <f t="shared" si="2"/>
        <v>40</v>
      </c>
      <c r="K30" s="31">
        <v>5</v>
      </c>
      <c r="L30" s="41">
        <v>2</v>
      </c>
    </row>
    <row r="31" spans="1:12" ht="20" customHeight="1">
      <c r="A31" s="37">
        <v>6</v>
      </c>
      <c r="B31" s="56" t="s">
        <v>35</v>
      </c>
      <c r="C31" s="150" t="s">
        <v>219</v>
      </c>
      <c r="D31" s="40">
        <v>2</v>
      </c>
      <c r="E31" s="40"/>
      <c r="F31" s="40">
        <v>2</v>
      </c>
      <c r="G31" s="40"/>
      <c r="H31" s="40"/>
      <c r="I31" s="40"/>
      <c r="J31" s="30">
        <f t="shared" si="2"/>
        <v>40</v>
      </c>
      <c r="K31" s="38">
        <v>5</v>
      </c>
      <c r="L31" s="55">
        <v>1</v>
      </c>
    </row>
    <row r="32" spans="1:12" ht="20" customHeight="1">
      <c r="A32" s="42">
        <v>7</v>
      </c>
      <c r="B32" s="57" t="s">
        <v>36</v>
      </c>
      <c r="C32" s="150" t="s">
        <v>220</v>
      </c>
      <c r="D32" s="40">
        <v>2</v>
      </c>
      <c r="E32" s="40"/>
      <c r="F32" s="40"/>
      <c r="G32" s="40"/>
      <c r="H32" s="40"/>
      <c r="I32" s="40"/>
      <c r="J32" s="30">
        <f t="shared" si="2"/>
        <v>20</v>
      </c>
      <c r="K32" s="44">
        <v>2</v>
      </c>
      <c r="L32" s="58"/>
    </row>
    <row r="33" spans="1:12" ht="19.5" customHeight="1">
      <c r="C33" s="45" t="s">
        <v>28</v>
      </c>
      <c r="D33" s="46">
        <f t="shared" ref="D33:K33" si="3">SUM(D26:D32)</f>
        <v>12</v>
      </c>
      <c r="E33" s="46">
        <f t="shared" si="3"/>
        <v>6</v>
      </c>
      <c r="F33" s="46">
        <f t="shared" si="3"/>
        <v>2</v>
      </c>
      <c r="G33" s="46">
        <f t="shared" si="3"/>
        <v>2</v>
      </c>
      <c r="H33" s="46">
        <f t="shared" si="3"/>
        <v>2</v>
      </c>
      <c r="I33" s="46">
        <f t="shared" si="3"/>
        <v>0</v>
      </c>
      <c r="J33" s="46">
        <f t="shared" si="3"/>
        <v>240</v>
      </c>
      <c r="K33" s="46">
        <f t="shared" si="3"/>
        <v>30</v>
      </c>
      <c r="L33" s="16"/>
    </row>
    <row r="34" spans="1:12" ht="30" customHeight="1"/>
    <row r="35" spans="1:12" ht="14" customHeight="1">
      <c r="A35" s="12"/>
      <c r="B35" s="13"/>
      <c r="C35" s="13"/>
      <c r="D35" s="13"/>
      <c r="E35" s="13"/>
      <c r="F35" s="14" t="s">
        <v>6</v>
      </c>
      <c r="G35" s="13"/>
      <c r="H35" s="13" t="s">
        <v>37</v>
      </c>
      <c r="I35" s="13"/>
      <c r="J35" s="13"/>
      <c r="K35" s="13"/>
      <c r="L35" s="16"/>
    </row>
    <row r="36" spans="1:12">
      <c r="A36" s="17" t="s">
        <v>8</v>
      </c>
      <c r="B36" s="18" t="s">
        <v>9</v>
      </c>
      <c r="C36" s="18" t="s">
        <v>10</v>
      </c>
      <c r="D36" s="19" t="s">
        <v>11</v>
      </c>
      <c r="E36" s="19"/>
      <c r="F36" s="19"/>
      <c r="G36" s="19"/>
      <c r="H36" s="19"/>
      <c r="I36" s="20"/>
      <c r="J36" s="18" t="s">
        <v>12</v>
      </c>
      <c r="K36" s="21" t="s">
        <v>13</v>
      </c>
      <c r="L36" s="22" t="s">
        <v>14</v>
      </c>
    </row>
    <row r="37" spans="1:12">
      <c r="A37" s="23"/>
      <c r="B37" s="24"/>
      <c r="C37" s="24"/>
      <c r="D37" s="25" t="s">
        <v>15</v>
      </c>
      <c r="E37" s="25" t="s">
        <v>16</v>
      </c>
      <c r="F37" s="25" t="s">
        <v>17</v>
      </c>
      <c r="G37" s="25" t="s">
        <v>18</v>
      </c>
      <c r="H37" s="25" t="s">
        <v>19</v>
      </c>
      <c r="I37" s="25" t="s">
        <v>20</v>
      </c>
      <c r="J37" s="25" t="s">
        <v>21</v>
      </c>
      <c r="K37" s="27" t="s">
        <v>22</v>
      </c>
      <c r="L37" s="28"/>
    </row>
    <row r="38" spans="1:12" ht="19.5" customHeight="1">
      <c r="A38" s="47">
        <v>1</v>
      </c>
      <c r="B38" s="48" t="s">
        <v>38</v>
      </c>
      <c r="C38" s="151" t="s">
        <v>221</v>
      </c>
      <c r="D38" s="50"/>
      <c r="E38" s="51">
        <v>2</v>
      </c>
      <c r="F38" s="51"/>
      <c r="G38" s="51"/>
      <c r="H38" s="51"/>
      <c r="I38" s="51"/>
      <c r="J38" s="52">
        <f t="shared" ref="J38:J44" si="4">SUM(D38:I38)*$J$5</f>
        <v>20</v>
      </c>
      <c r="K38" s="32">
        <v>2</v>
      </c>
      <c r="L38" s="53">
        <v>23</v>
      </c>
    </row>
    <row r="39" spans="1:12" ht="20" customHeight="1">
      <c r="A39" s="17">
        <v>2</v>
      </c>
      <c r="B39" s="49" t="s">
        <v>39</v>
      </c>
      <c r="C39" s="150" t="s">
        <v>222</v>
      </c>
      <c r="D39" s="49">
        <v>2</v>
      </c>
      <c r="E39" s="49">
        <v>2</v>
      </c>
      <c r="F39" s="49"/>
      <c r="G39" s="49"/>
      <c r="H39" s="49"/>
      <c r="I39" s="49"/>
      <c r="J39" s="52">
        <f t="shared" si="4"/>
        <v>40</v>
      </c>
      <c r="K39" s="31">
        <v>5</v>
      </c>
      <c r="L39" s="54">
        <v>3</v>
      </c>
    </row>
    <row r="40" spans="1:12" ht="20" customHeight="1">
      <c r="A40" s="37">
        <v>3</v>
      </c>
      <c r="B40" s="40" t="s">
        <v>40</v>
      </c>
      <c r="C40" s="150" t="s">
        <v>223</v>
      </c>
      <c r="D40" s="40">
        <v>2</v>
      </c>
      <c r="E40" s="40"/>
      <c r="F40" s="40"/>
      <c r="G40" s="40"/>
      <c r="H40" s="40">
        <v>2</v>
      </c>
      <c r="I40" s="40"/>
      <c r="J40" s="30">
        <f t="shared" si="4"/>
        <v>40</v>
      </c>
      <c r="K40" s="31">
        <v>5</v>
      </c>
      <c r="L40" s="41">
        <v>4</v>
      </c>
    </row>
    <row r="41" spans="1:12" ht="20" customHeight="1">
      <c r="A41" s="37">
        <v>4</v>
      </c>
      <c r="B41" s="40" t="s">
        <v>41</v>
      </c>
      <c r="C41" s="150" t="s">
        <v>224</v>
      </c>
      <c r="D41" s="40">
        <v>3</v>
      </c>
      <c r="E41" s="40"/>
      <c r="F41" s="40"/>
      <c r="G41" s="40"/>
      <c r="H41" s="40">
        <v>2</v>
      </c>
      <c r="I41" s="40"/>
      <c r="J41" s="30">
        <f t="shared" si="4"/>
        <v>50</v>
      </c>
      <c r="K41" s="31">
        <v>6</v>
      </c>
      <c r="L41" s="41">
        <v>1</v>
      </c>
    </row>
    <row r="42" spans="1:12" ht="20" customHeight="1">
      <c r="A42" s="59">
        <v>5</v>
      </c>
      <c r="B42" s="40" t="s">
        <v>42</v>
      </c>
      <c r="C42" s="150" t="s">
        <v>225</v>
      </c>
      <c r="D42" s="40">
        <v>1</v>
      </c>
      <c r="E42" s="40"/>
      <c r="F42" s="40"/>
      <c r="G42" s="40"/>
      <c r="H42" s="40">
        <v>1</v>
      </c>
      <c r="I42" s="40"/>
      <c r="J42" s="30">
        <f t="shared" si="4"/>
        <v>20</v>
      </c>
      <c r="K42" s="31">
        <v>3</v>
      </c>
      <c r="L42" s="41">
        <v>2</v>
      </c>
    </row>
    <row r="43" spans="1:12" ht="20" customHeight="1">
      <c r="A43" s="59">
        <v>6</v>
      </c>
      <c r="B43" s="60" t="s">
        <v>43</v>
      </c>
      <c r="C43" s="150" t="s">
        <v>226</v>
      </c>
      <c r="D43" s="40">
        <v>1</v>
      </c>
      <c r="E43" s="40"/>
      <c r="F43" s="40">
        <v>2</v>
      </c>
      <c r="G43" s="40"/>
      <c r="H43" s="40"/>
      <c r="I43" s="40"/>
      <c r="J43" s="30">
        <f t="shared" si="4"/>
        <v>30</v>
      </c>
      <c r="K43" s="31">
        <v>4</v>
      </c>
      <c r="L43" s="41">
        <v>1</v>
      </c>
    </row>
    <row r="44" spans="1:12" s="63" customFormat="1" ht="20" customHeight="1">
      <c r="A44" s="61">
        <v>7</v>
      </c>
      <c r="B44" s="62" t="s">
        <v>44</v>
      </c>
      <c r="C44" s="150" t="s">
        <v>227</v>
      </c>
      <c r="D44" s="40">
        <v>2</v>
      </c>
      <c r="E44" s="40"/>
      <c r="F44" s="40"/>
      <c r="G44" s="40"/>
      <c r="H44" s="40">
        <v>2</v>
      </c>
      <c r="I44" s="40"/>
      <c r="J44" s="30">
        <f t="shared" si="4"/>
        <v>40</v>
      </c>
      <c r="K44" s="44">
        <v>5</v>
      </c>
      <c r="L44" s="41">
        <v>3</v>
      </c>
    </row>
    <row r="45" spans="1:12" ht="20" customHeight="1">
      <c r="C45" s="45" t="s">
        <v>28</v>
      </c>
      <c r="D45" s="46">
        <f>SUM(D38:D44)</f>
        <v>11</v>
      </c>
      <c r="E45" s="46">
        <f t="shared" ref="E45:K45" si="5">SUM(E38:E44)</f>
        <v>4</v>
      </c>
      <c r="F45" s="46">
        <f t="shared" si="5"/>
        <v>2</v>
      </c>
      <c r="G45" s="46">
        <f t="shared" si="5"/>
        <v>0</v>
      </c>
      <c r="H45" s="46">
        <f t="shared" si="5"/>
        <v>7</v>
      </c>
      <c r="I45" s="46">
        <f t="shared" si="5"/>
        <v>0</v>
      </c>
      <c r="J45" s="46">
        <f t="shared" si="5"/>
        <v>240</v>
      </c>
      <c r="K45" s="46">
        <f t="shared" si="5"/>
        <v>30</v>
      </c>
      <c r="L45" s="16"/>
    </row>
    <row r="46" spans="1:12" ht="30" customHeight="1"/>
    <row r="47" spans="1:12" ht="14" customHeight="1">
      <c r="A47" s="12"/>
      <c r="B47" s="13"/>
      <c r="C47" s="13"/>
      <c r="D47" s="13"/>
      <c r="E47" s="13"/>
      <c r="F47" s="14" t="s">
        <v>6</v>
      </c>
      <c r="G47" s="13"/>
      <c r="H47" s="13" t="s">
        <v>45</v>
      </c>
      <c r="I47" s="13"/>
      <c r="J47" s="13"/>
      <c r="K47" s="13"/>
      <c r="L47" s="16"/>
    </row>
    <row r="48" spans="1:12">
      <c r="A48" s="17" t="s">
        <v>8</v>
      </c>
      <c r="B48" s="18" t="s">
        <v>9</v>
      </c>
      <c r="C48" s="18" t="s">
        <v>10</v>
      </c>
      <c r="D48" s="19" t="s">
        <v>11</v>
      </c>
      <c r="E48" s="19"/>
      <c r="F48" s="19"/>
      <c r="G48" s="19"/>
      <c r="H48" s="19"/>
      <c r="I48" s="20"/>
      <c r="J48" s="18" t="s">
        <v>12</v>
      </c>
      <c r="K48" s="21" t="s">
        <v>13</v>
      </c>
      <c r="L48" s="22" t="s">
        <v>14</v>
      </c>
    </row>
    <row r="49" spans="1:12">
      <c r="A49" s="23"/>
      <c r="B49" s="24"/>
      <c r="C49" s="24"/>
      <c r="D49" s="25" t="s">
        <v>15</v>
      </c>
      <c r="E49" s="25" t="s">
        <v>16</v>
      </c>
      <c r="F49" s="25" t="s">
        <v>17</v>
      </c>
      <c r="G49" s="25" t="s">
        <v>18</v>
      </c>
      <c r="H49" s="25" t="s">
        <v>19</v>
      </c>
      <c r="I49" s="25" t="s">
        <v>20</v>
      </c>
      <c r="J49" s="25" t="s">
        <v>21</v>
      </c>
      <c r="K49" s="27" t="s">
        <v>22</v>
      </c>
      <c r="L49" s="28"/>
    </row>
    <row r="50" spans="1:12" ht="19.5" customHeight="1">
      <c r="A50" s="47">
        <v>1</v>
      </c>
      <c r="B50" s="48" t="s">
        <v>46</v>
      </c>
      <c r="C50" s="151" t="s">
        <v>228</v>
      </c>
      <c r="D50" s="50"/>
      <c r="E50" s="51">
        <v>2</v>
      </c>
      <c r="F50" s="51"/>
      <c r="G50" s="51"/>
      <c r="H50" s="51"/>
      <c r="I50" s="51"/>
      <c r="J50" s="30">
        <f t="shared" ref="J50:J56" si="6">SUM(D50:I50)*$J$5</f>
        <v>20</v>
      </c>
      <c r="K50" s="32">
        <v>2</v>
      </c>
      <c r="L50" s="53">
        <v>23</v>
      </c>
    </row>
    <row r="51" spans="1:12" ht="19.5" customHeight="1">
      <c r="A51" s="37">
        <v>2</v>
      </c>
      <c r="B51" s="40" t="s">
        <v>47</v>
      </c>
      <c r="C51" s="150" t="s">
        <v>229</v>
      </c>
      <c r="D51" s="40">
        <v>2</v>
      </c>
      <c r="E51" s="40"/>
      <c r="F51" s="40"/>
      <c r="G51" s="40">
        <v>2</v>
      </c>
      <c r="H51" s="40"/>
      <c r="I51" s="40"/>
      <c r="J51" s="30">
        <f t="shared" si="6"/>
        <v>40</v>
      </c>
      <c r="K51" s="31">
        <v>5</v>
      </c>
      <c r="L51" s="41">
        <v>4</v>
      </c>
    </row>
    <row r="52" spans="1:12" ht="20" customHeight="1">
      <c r="A52" s="17">
        <v>3</v>
      </c>
      <c r="B52" s="49" t="s">
        <v>48</v>
      </c>
      <c r="C52" s="152" t="s">
        <v>230</v>
      </c>
      <c r="D52" s="49">
        <v>2</v>
      </c>
      <c r="E52" s="49"/>
      <c r="F52" s="49">
        <v>1</v>
      </c>
      <c r="G52" s="49"/>
      <c r="H52" s="49">
        <v>1</v>
      </c>
      <c r="I52" s="49"/>
      <c r="J52" s="52">
        <f t="shared" si="6"/>
        <v>40</v>
      </c>
      <c r="K52" s="31">
        <v>6</v>
      </c>
      <c r="L52" s="54">
        <v>4</v>
      </c>
    </row>
    <row r="53" spans="1:12" ht="20" customHeight="1">
      <c r="A53" s="37">
        <v>4</v>
      </c>
      <c r="B53" s="60" t="s">
        <v>49</v>
      </c>
      <c r="C53" s="150" t="s">
        <v>231</v>
      </c>
      <c r="D53" s="40">
        <v>2</v>
      </c>
      <c r="E53" s="40"/>
      <c r="F53" s="40">
        <v>1</v>
      </c>
      <c r="G53" s="40"/>
      <c r="H53" s="40"/>
      <c r="I53" s="40"/>
      <c r="J53" s="30">
        <f t="shared" si="6"/>
        <v>30</v>
      </c>
      <c r="K53" s="38">
        <v>4</v>
      </c>
      <c r="L53" s="55">
        <v>2</v>
      </c>
    </row>
    <row r="54" spans="1:12" ht="20" customHeight="1">
      <c r="A54" s="37">
        <v>5</v>
      </c>
      <c r="B54" s="40" t="s">
        <v>50</v>
      </c>
      <c r="C54" s="150" t="s">
        <v>234</v>
      </c>
      <c r="D54" s="40">
        <v>1</v>
      </c>
      <c r="E54" s="40"/>
      <c r="F54" s="40"/>
      <c r="G54" s="40"/>
      <c r="H54" s="40">
        <v>1</v>
      </c>
      <c r="I54" s="40"/>
      <c r="J54" s="30">
        <f t="shared" si="6"/>
        <v>20</v>
      </c>
      <c r="K54" s="38">
        <v>3</v>
      </c>
      <c r="L54" s="55">
        <v>3</v>
      </c>
    </row>
    <row r="55" spans="1:12" ht="20" customHeight="1">
      <c r="A55" s="37">
        <v>6</v>
      </c>
      <c r="B55" s="30" t="s">
        <v>51</v>
      </c>
      <c r="C55" s="150" t="s">
        <v>232</v>
      </c>
      <c r="D55" s="30">
        <v>2</v>
      </c>
      <c r="E55" s="30"/>
      <c r="F55" s="30">
        <v>2</v>
      </c>
      <c r="G55" s="30"/>
      <c r="H55" s="30"/>
      <c r="I55" s="30"/>
      <c r="J55" s="30">
        <f t="shared" si="6"/>
        <v>40</v>
      </c>
      <c r="K55" s="38">
        <v>5</v>
      </c>
      <c r="L55" s="39">
        <v>3</v>
      </c>
    </row>
    <row r="56" spans="1:12" ht="20" customHeight="1">
      <c r="A56" s="42">
        <v>7</v>
      </c>
      <c r="B56" s="43" t="s">
        <v>52</v>
      </c>
      <c r="C56" s="150" t="s">
        <v>233</v>
      </c>
      <c r="D56" s="40">
        <v>2</v>
      </c>
      <c r="E56" s="40">
        <v>1</v>
      </c>
      <c r="F56" s="40">
        <v>1</v>
      </c>
      <c r="G56" s="40"/>
      <c r="H56" s="40"/>
      <c r="I56" s="40"/>
      <c r="J56" s="30">
        <f t="shared" si="6"/>
        <v>40</v>
      </c>
      <c r="K56" s="44">
        <v>5</v>
      </c>
      <c r="L56" s="41">
        <v>2</v>
      </c>
    </row>
    <row r="57" spans="1:12" ht="20" customHeight="1">
      <c r="C57" s="45" t="s">
        <v>28</v>
      </c>
      <c r="D57" s="46">
        <f>SUM(D50:D56)</f>
        <v>11</v>
      </c>
      <c r="E57" s="46">
        <f t="shared" ref="E57:K57" si="7">SUM(E50:E56)</f>
        <v>3</v>
      </c>
      <c r="F57" s="46">
        <f t="shared" si="7"/>
        <v>5</v>
      </c>
      <c r="G57" s="46">
        <f t="shared" si="7"/>
        <v>2</v>
      </c>
      <c r="H57" s="46">
        <f t="shared" si="7"/>
        <v>2</v>
      </c>
      <c r="I57" s="46">
        <f t="shared" si="7"/>
        <v>0</v>
      </c>
      <c r="J57" s="46">
        <f t="shared" si="7"/>
        <v>230</v>
      </c>
      <c r="K57" s="46">
        <f t="shared" si="7"/>
        <v>30</v>
      </c>
      <c r="L57" s="16"/>
    </row>
    <row r="58" spans="1:12" ht="30" customHeight="1"/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showGridLines="0" topLeftCell="A58" workbookViewId="0">
      <selection activeCell="B20" sqref="B20"/>
    </sheetView>
  </sheetViews>
  <sheetFormatPr baseColWidth="10" defaultRowHeight="13"/>
  <cols>
    <col min="1" max="1" width="4.83203125" customWidth="1"/>
    <col min="2" max="2" width="43.6640625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256" width="8.83203125" customWidth="1"/>
  </cols>
  <sheetData>
    <row r="1" spans="1:12" ht="15" customHeight="1">
      <c r="D1" s="64" t="s">
        <v>53</v>
      </c>
      <c r="J1" s="2"/>
      <c r="K1" s="2"/>
      <c r="L1" s="7"/>
    </row>
    <row r="2" spans="1:12" ht="30" customHeight="1">
      <c r="B2" s="65"/>
      <c r="D2" s="65"/>
    </row>
    <row r="3" spans="1:12" ht="14" customHeight="1">
      <c r="A3" s="12"/>
      <c r="B3" s="13"/>
      <c r="C3" s="13"/>
      <c r="D3" s="13"/>
      <c r="E3" s="13"/>
      <c r="F3" s="14" t="s">
        <v>6</v>
      </c>
      <c r="G3" s="13"/>
      <c r="H3" s="13" t="s">
        <v>54</v>
      </c>
      <c r="I3" s="13"/>
      <c r="J3" s="13"/>
      <c r="K3" s="13"/>
      <c r="L3" s="16"/>
    </row>
    <row r="4" spans="1:12">
      <c r="A4" s="17" t="s">
        <v>8</v>
      </c>
      <c r="B4" s="18" t="s">
        <v>9</v>
      </c>
      <c r="C4" s="18" t="s">
        <v>10</v>
      </c>
      <c r="D4" s="19" t="s">
        <v>11</v>
      </c>
      <c r="E4" s="19"/>
      <c r="F4" s="19"/>
      <c r="G4" s="19"/>
      <c r="H4" s="19"/>
      <c r="I4" s="20"/>
      <c r="J4" s="18" t="s">
        <v>12</v>
      </c>
      <c r="K4" s="21" t="s">
        <v>13</v>
      </c>
      <c r="L4" s="22" t="s">
        <v>14</v>
      </c>
    </row>
    <row r="5" spans="1:12">
      <c r="A5" s="23"/>
      <c r="B5" s="24"/>
      <c r="C5" s="24"/>
      <c r="D5" s="25" t="s">
        <v>15</v>
      </c>
      <c r="E5" s="25" t="s">
        <v>16</v>
      </c>
      <c r="F5" s="25" t="s">
        <v>17</v>
      </c>
      <c r="G5" s="25" t="s">
        <v>18</v>
      </c>
      <c r="H5" s="25" t="s">
        <v>19</v>
      </c>
      <c r="I5" s="25" t="s">
        <v>20</v>
      </c>
      <c r="J5" s="25" t="s">
        <v>21</v>
      </c>
      <c r="K5" s="27" t="s">
        <v>22</v>
      </c>
      <c r="L5" s="28"/>
    </row>
    <row r="6" spans="1:12" ht="19.5" customHeight="1">
      <c r="A6" s="47">
        <v>1</v>
      </c>
      <c r="B6" s="48" t="s">
        <v>55</v>
      </c>
      <c r="C6" s="151" t="s">
        <v>241</v>
      </c>
      <c r="D6" s="66"/>
      <c r="E6" s="66">
        <v>2</v>
      </c>
      <c r="F6" s="66"/>
      <c r="G6" s="66"/>
      <c r="H6" s="66"/>
      <c r="I6" s="66"/>
      <c r="J6" s="67">
        <f>SUM(D6:I6)*'Sem I _ IV '!$J$5</f>
        <v>20</v>
      </c>
      <c r="K6" s="68">
        <v>2</v>
      </c>
      <c r="L6" s="53">
        <v>23</v>
      </c>
    </row>
    <row r="7" spans="1:12" ht="20" customHeight="1">
      <c r="A7" s="69">
        <v>2</v>
      </c>
      <c r="B7" s="20" t="s">
        <v>56</v>
      </c>
      <c r="C7" s="150" t="s">
        <v>235</v>
      </c>
      <c r="D7" s="40">
        <v>1</v>
      </c>
      <c r="E7" s="40"/>
      <c r="F7" s="40"/>
      <c r="G7" s="40"/>
      <c r="H7" s="40">
        <v>2</v>
      </c>
      <c r="I7" s="40"/>
      <c r="J7" s="30">
        <f>SUM(D7:I7)*'Sem I _ IV '!$J$5</f>
        <v>30</v>
      </c>
      <c r="K7" s="31">
        <v>5</v>
      </c>
      <c r="L7" s="41">
        <v>3</v>
      </c>
    </row>
    <row r="8" spans="1:12" ht="20" customHeight="1">
      <c r="A8" s="69">
        <v>3</v>
      </c>
      <c r="B8" s="20" t="s">
        <v>205</v>
      </c>
      <c r="C8" s="150" t="s">
        <v>236</v>
      </c>
      <c r="D8" s="70">
        <v>2</v>
      </c>
      <c r="E8" s="70">
        <v>2</v>
      </c>
      <c r="F8" s="70"/>
      <c r="G8" s="70"/>
      <c r="H8" s="70">
        <v>1</v>
      </c>
      <c r="I8" s="70"/>
      <c r="J8" s="30">
        <f>SUM(D8:I8)*'Sem I _ IV '!$J$5</f>
        <v>50</v>
      </c>
      <c r="K8" s="31">
        <v>6</v>
      </c>
      <c r="L8" s="71">
        <v>4</v>
      </c>
    </row>
    <row r="9" spans="1:12" ht="20" customHeight="1">
      <c r="A9" s="69">
        <v>4</v>
      </c>
      <c r="B9" s="60" t="s">
        <v>57</v>
      </c>
      <c r="C9" s="150" t="s">
        <v>237</v>
      </c>
      <c r="D9" s="40">
        <v>2</v>
      </c>
      <c r="E9" s="40">
        <v>1</v>
      </c>
      <c r="F9" s="40"/>
      <c r="G9" s="40"/>
      <c r="H9" s="40">
        <v>2</v>
      </c>
      <c r="I9" s="40"/>
      <c r="J9" s="30">
        <f>SUM(D9:I9)*'Sem I _ IV '!$J$5</f>
        <v>50</v>
      </c>
      <c r="K9" s="31">
        <v>6</v>
      </c>
      <c r="L9" s="41">
        <v>5</v>
      </c>
    </row>
    <row r="10" spans="1:12" ht="20" customHeight="1">
      <c r="A10" s="69">
        <v>5</v>
      </c>
      <c r="B10" s="56" t="s">
        <v>58</v>
      </c>
      <c r="C10" s="150" t="s">
        <v>238</v>
      </c>
      <c r="D10" s="70">
        <v>2</v>
      </c>
      <c r="E10" s="70">
        <v>1</v>
      </c>
      <c r="F10" s="70"/>
      <c r="G10" s="70"/>
      <c r="H10" s="70">
        <v>2</v>
      </c>
      <c r="I10" s="70"/>
      <c r="J10" s="30">
        <f>SUM(D10:I10)*'Sem I _ IV '!$J$5</f>
        <v>50</v>
      </c>
      <c r="K10" s="31">
        <v>6</v>
      </c>
      <c r="L10" s="71">
        <v>5</v>
      </c>
    </row>
    <row r="11" spans="1:12" ht="20" customHeight="1" thickBot="1">
      <c r="A11" s="119">
        <v>6</v>
      </c>
      <c r="B11" s="118" t="s">
        <v>59</v>
      </c>
      <c r="C11" s="121" t="s">
        <v>239</v>
      </c>
      <c r="D11" s="70">
        <v>2</v>
      </c>
      <c r="E11" s="70"/>
      <c r="F11" s="70"/>
      <c r="G11" s="70"/>
      <c r="H11" s="70">
        <v>2</v>
      </c>
      <c r="I11" s="70"/>
      <c r="J11" s="30">
        <f>SUM(D11:I11)*'Sem I _ IV '!$J$5</f>
        <v>40</v>
      </c>
      <c r="K11" s="72">
        <v>5</v>
      </c>
      <c r="L11" s="73">
        <v>1</v>
      </c>
    </row>
    <row r="12" spans="1:12" ht="20" customHeight="1" thickBot="1">
      <c r="C12" s="45" t="s">
        <v>28</v>
      </c>
      <c r="D12" s="46">
        <f t="shared" ref="D12:K12" si="0">SUM(D6:D11)</f>
        <v>9</v>
      </c>
      <c r="E12" s="46">
        <f t="shared" si="0"/>
        <v>6</v>
      </c>
      <c r="F12" s="46">
        <f t="shared" si="0"/>
        <v>0</v>
      </c>
      <c r="G12" s="46">
        <f t="shared" si="0"/>
        <v>0</v>
      </c>
      <c r="H12" s="46">
        <f t="shared" si="0"/>
        <v>9</v>
      </c>
      <c r="I12" s="46">
        <f t="shared" si="0"/>
        <v>0</v>
      </c>
      <c r="J12" s="46">
        <f t="shared" si="0"/>
        <v>240</v>
      </c>
      <c r="K12" s="46">
        <f t="shared" si="0"/>
        <v>30</v>
      </c>
      <c r="L12" s="16"/>
    </row>
    <row r="13" spans="1:12" ht="30" customHeight="1">
      <c r="C13" s="74"/>
      <c r="D13" s="75"/>
      <c r="E13" s="75"/>
      <c r="F13" s="75"/>
      <c r="G13" s="75"/>
      <c r="H13" s="75"/>
      <c r="I13" s="75"/>
      <c r="J13" s="75"/>
      <c r="K13" s="75"/>
      <c r="L13" s="75"/>
    </row>
    <row r="14" spans="1:12" ht="14" customHeight="1">
      <c r="A14" s="12"/>
      <c r="B14" s="13"/>
      <c r="C14" s="13"/>
      <c r="D14" s="13"/>
      <c r="E14" s="13"/>
      <c r="F14" s="14" t="s">
        <v>6</v>
      </c>
      <c r="G14" s="13"/>
      <c r="H14" s="13" t="s">
        <v>60</v>
      </c>
      <c r="I14" s="13"/>
      <c r="J14" s="13"/>
      <c r="K14" s="13"/>
      <c r="L14" s="16"/>
    </row>
    <row r="15" spans="1:12">
      <c r="A15" s="17" t="s">
        <v>8</v>
      </c>
      <c r="B15" s="18" t="s">
        <v>9</v>
      </c>
      <c r="C15" s="18" t="s">
        <v>10</v>
      </c>
      <c r="D15" s="19" t="s">
        <v>11</v>
      </c>
      <c r="E15" s="19"/>
      <c r="F15" s="19"/>
      <c r="G15" s="19"/>
      <c r="H15" s="19"/>
      <c r="I15" s="20"/>
      <c r="J15" s="18" t="s">
        <v>12</v>
      </c>
      <c r="K15" s="21" t="s">
        <v>13</v>
      </c>
      <c r="L15" s="22" t="s">
        <v>14</v>
      </c>
    </row>
    <row r="16" spans="1:12">
      <c r="A16" s="23"/>
      <c r="B16" s="24"/>
      <c r="C16" s="24"/>
      <c r="D16" s="25" t="s">
        <v>15</v>
      </c>
      <c r="E16" s="25" t="s">
        <v>16</v>
      </c>
      <c r="F16" s="25" t="s">
        <v>17</v>
      </c>
      <c r="G16" s="25" t="s">
        <v>18</v>
      </c>
      <c r="H16" s="25" t="s">
        <v>19</v>
      </c>
      <c r="I16" s="25" t="s">
        <v>20</v>
      </c>
      <c r="J16" s="25" t="s">
        <v>21</v>
      </c>
      <c r="K16" s="27" t="s">
        <v>22</v>
      </c>
      <c r="L16" s="28"/>
    </row>
    <row r="17" spans="1:26" ht="20" customHeight="1">
      <c r="A17" s="47">
        <v>1</v>
      </c>
      <c r="B17" s="48" t="s">
        <v>61</v>
      </c>
      <c r="C17" s="153" t="s">
        <v>240</v>
      </c>
      <c r="D17" s="51"/>
      <c r="E17" s="51">
        <v>2</v>
      </c>
      <c r="F17" s="51"/>
      <c r="G17" s="51"/>
      <c r="H17" s="51"/>
      <c r="I17" s="51"/>
      <c r="J17" s="76">
        <f>SUM(D17:I17)*'Sem I _ IV '!$J$5</f>
        <v>20</v>
      </c>
      <c r="K17" s="68">
        <v>2</v>
      </c>
      <c r="L17" s="53">
        <v>23</v>
      </c>
    </row>
    <row r="18" spans="1:26" ht="19.5" customHeight="1">
      <c r="A18" s="69">
        <v>2</v>
      </c>
      <c r="B18" s="40" t="s">
        <v>62</v>
      </c>
      <c r="C18" s="150" t="s">
        <v>242</v>
      </c>
      <c r="D18" s="70">
        <v>2</v>
      </c>
      <c r="E18" s="70"/>
      <c r="F18" s="70"/>
      <c r="G18" s="70"/>
      <c r="H18" s="70">
        <v>2</v>
      </c>
      <c r="I18" s="70"/>
      <c r="J18" s="30">
        <f>SUM(D18:I18)*'Sem I _ IV '!$J$5</f>
        <v>40</v>
      </c>
      <c r="K18" s="31">
        <v>5</v>
      </c>
      <c r="L18" s="71">
        <v>5</v>
      </c>
    </row>
    <row r="19" spans="1:26" ht="20" customHeight="1">
      <c r="A19" s="17">
        <v>3</v>
      </c>
      <c r="B19" s="151" t="s">
        <v>256</v>
      </c>
      <c r="C19" s="150" t="s">
        <v>243</v>
      </c>
      <c r="D19" s="49">
        <v>2</v>
      </c>
      <c r="E19" s="49"/>
      <c r="F19" s="49">
        <v>1</v>
      </c>
      <c r="G19" s="49"/>
      <c r="H19" s="49">
        <v>2</v>
      </c>
      <c r="I19" s="49"/>
      <c r="J19" s="30">
        <f>SUM(D19:I19)*'Sem I _ IV '!$J$5</f>
        <v>50</v>
      </c>
      <c r="K19" s="31">
        <v>6</v>
      </c>
      <c r="L19" s="54">
        <v>5</v>
      </c>
    </row>
    <row r="20" spans="1:26" ht="20" customHeight="1">
      <c r="A20" s="37">
        <v>4</v>
      </c>
      <c r="B20" s="154" t="s">
        <v>257</v>
      </c>
      <c r="C20" s="150" t="s">
        <v>244</v>
      </c>
      <c r="D20" s="40">
        <v>2</v>
      </c>
      <c r="E20" s="40"/>
      <c r="F20" s="40">
        <v>1</v>
      </c>
      <c r="G20" s="40"/>
      <c r="H20" s="40">
        <v>2</v>
      </c>
      <c r="I20" s="40"/>
      <c r="J20" s="30">
        <f>SUM(D20:I20)*'Sem I _ IV '!$J$5</f>
        <v>50</v>
      </c>
      <c r="K20" s="31">
        <v>6</v>
      </c>
      <c r="L20" s="41">
        <v>5</v>
      </c>
    </row>
    <row r="21" spans="1:26" ht="20" customHeight="1">
      <c r="A21" s="59">
        <v>5</v>
      </c>
      <c r="B21" s="56" t="s">
        <v>63</v>
      </c>
      <c r="C21" s="150" t="s">
        <v>245</v>
      </c>
      <c r="D21" s="70">
        <v>2</v>
      </c>
      <c r="E21" s="70"/>
      <c r="F21" s="70"/>
      <c r="G21" s="70">
        <v>2</v>
      </c>
      <c r="H21" s="70">
        <v>1</v>
      </c>
      <c r="I21" s="70"/>
      <c r="J21" s="30">
        <f>SUM(D21:I21)*'Sem I _ IV '!$J$5</f>
        <v>50</v>
      </c>
      <c r="K21" s="31">
        <v>7</v>
      </c>
      <c r="L21" s="71">
        <v>1</v>
      </c>
    </row>
    <row r="22" spans="1:26" ht="20" customHeight="1">
      <c r="A22" s="59">
        <v>6</v>
      </c>
      <c r="B22" s="56" t="s">
        <v>64</v>
      </c>
      <c r="C22" s="150" t="s">
        <v>246</v>
      </c>
      <c r="D22" s="70">
        <v>1</v>
      </c>
      <c r="E22" s="70"/>
      <c r="F22" s="70"/>
      <c r="G22" s="70"/>
      <c r="H22" s="70"/>
      <c r="I22" s="70"/>
      <c r="J22" s="30">
        <f>SUM(D22:I22)*'Sem I _ IV '!$J$5</f>
        <v>10</v>
      </c>
      <c r="K22" s="31">
        <v>2</v>
      </c>
      <c r="L22" s="71">
        <v>25</v>
      </c>
    </row>
    <row r="23" spans="1:26" ht="20" customHeight="1">
      <c r="A23" s="61">
        <v>7</v>
      </c>
      <c r="B23" s="77" t="s">
        <v>36</v>
      </c>
      <c r="C23" s="150" t="s">
        <v>247</v>
      </c>
      <c r="D23" s="70">
        <v>2</v>
      </c>
      <c r="E23" s="70"/>
      <c r="F23" s="70"/>
      <c r="G23" s="70"/>
      <c r="H23" s="70"/>
      <c r="I23" s="70"/>
      <c r="J23" s="30">
        <f>SUM(D23:I23)*'Sem I _ IV '!$J$5</f>
        <v>20</v>
      </c>
      <c r="K23" s="72">
        <v>2</v>
      </c>
      <c r="L23" s="73"/>
    </row>
    <row r="24" spans="1:26" ht="19.5" customHeight="1">
      <c r="C24" s="45" t="s">
        <v>28</v>
      </c>
      <c r="D24" s="46">
        <f t="shared" ref="D24:K24" si="1">SUM(D17:D23)</f>
        <v>11</v>
      </c>
      <c r="E24" s="46">
        <f t="shared" si="1"/>
        <v>2</v>
      </c>
      <c r="F24" s="46">
        <f t="shared" si="1"/>
        <v>2</v>
      </c>
      <c r="G24" s="46">
        <f t="shared" si="1"/>
        <v>2</v>
      </c>
      <c r="H24" s="46">
        <f t="shared" si="1"/>
        <v>7</v>
      </c>
      <c r="I24" s="46">
        <f t="shared" si="1"/>
        <v>0</v>
      </c>
      <c r="J24" s="46">
        <f t="shared" si="1"/>
        <v>240</v>
      </c>
      <c r="K24" s="46">
        <f t="shared" si="1"/>
        <v>30</v>
      </c>
      <c r="L24" s="16"/>
    </row>
    <row r="25" spans="1:26" ht="30" customHeight="1"/>
    <row r="26" spans="1:26" ht="14" customHeight="1">
      <c r="A26" s="12"/>
      <c r="B26" s="13"/>
      <c r="C26" s="13"/>
      <c r="D26" s="13"/>
      <c r="E26" s="13"/>
      <c r="F26" s="14" t="s">
        <v>6</v>
      </c>
      <c r="G26" s="13"/>
      <c r="H26" s="13" t="s">
        <v>65</v>
      </c>
      <c r="I26" s="13"/>
      <c r="J26" s="13"/>
      <c r="K26" s="13"/>
      <c r="L26" s="16"/>
    </row>
    <row r="27" spans="1:26">
      <c r="A27" s="17" t="s">
        <v>8</v>
      </c>
      <c r="B27" s="18" t="s">
        <v>9</v>
      </c>
      <c r="C27" s="18" t="s">
        <v>10</v>
      </c>
      <c r="D27" s="19" t="s">
        <v>11</v>
      </c>
      <c r="E27" s="19"/>
      <c r="F27" s="19"/>
      <c r="G27" s="19"/>
      <c r="H27" s="19"/>
      <c r="I27" s="20"/>
      <c r="J27" s="18" t="s">
        <v>12</v>
      </c>
      <c r="K27" s="21" t="s">
        <v>13</v>
      </c>
      <c r="L27" s="22" t="s">
        <v>14</v>
      </c>
    </row>
    <row r="28" spans="1:26">
      <c r="A28" s="23"/>
      <c r="B28" s="24"/>
      <c r="C28" s="24"/>
      <c r="D28" s="25" t="s">
        <v>15</v>
      </c>
      <c r="E28" s="25" t="s">
        <v>16</v>
      </c>
      <c r="F28" s="25" t="s">
        <v>17</v>
      </c>
      <c r="G28" s="25" t="s">
        <v>18</v>
      </c>
      <c r="H28" s="25" t="s">
        <v>19</v>
      </c>
      <c r="I28" s="25" t="s">
        <v>20</v>
      </c>
      <c r="J28" s="25" t="s">
        <v>21</v>
      </c>
      <c r="K28" s="27" t="s">
        <v>22</v>
      </c>
      <c r="L28" s="28"/>
    </row>
    <row r="29" spans="1:26" ht="19.5" customHeight="1">
      <c r="A29" s="47">
        <v>1</v>
      </c>
      <c r="B29" s="78" t="s">
        <v>66</v>
      </c>
      <c r="C29" s="153" t="s">
        <v>248</v>
      </c>
      <c r="D29" s="51"/>
      <c r="E29" s="51">
        <v>2</v>
      </c>
      <c r="F29" s="51"/>
      <c r="G29" s="51"/>
      <c r="H29" s="51"/>
      <c r="I29" s="51"/>
      <c r="J29" s="76">
        <f>SUM(D29:I29)*'Sem I _ IV '!$J$5</f>
        <v>20</v>
      </c>
      <c r="K29" s="68">
        <v>2</v>
      </c>
      <c r="L29" s="53">
        <v>23</v>
      </c>
    </row>
    <row r="30" spans="1:26" ht="20" customHeight="1">
      <c r="A30" s="69">
        <v>2</v>
      </c>
      <c r="B30" s="70" t="s">
        <v>67</v>
      </c>
      <c r="C30" s="150" t="s">
        <v>255</v>
      </c>
      <c r="D30" s="40">
        <v>2</v>
      </c>
      <c r="E30" s="40">
        <v>1</v>
      </c>
      <c r="F30" s="40"/>
      <c r="G30" s="40"/>
      <c r="H30" s="40"/>
      <c r="I30" s="40"/>
      <c r="J30" s="30">
        <f>SUM(D30:I30)*'Sem I _ IV '!$J$5</f>
        <v>30</v>
      </c>
      <c r="K30" s="31">
        <v>4</v>
      </c>
      <c r="L30" s="41">
        <v>1</v>
      </c>
    </row>
    <row r="31" spans="1:26" ht="20" customHeight="1">
      <c r="A31" s="37">
        <v>3</v>
      </c>
      <c r="B31" s="60" t="s">
        <v>68</v>
      </c>
      <c r="C31" s="150" t="s">
        <v>249</v>
      </c>
      <c r="D31" s="40">
        <v>1</v>
      </c>
      <c r="E31" s="40"/>
      <c r="F31" s="40"/>
      <c r="G31" s="40"/>
      <c r="H31" s="40"/>
      <c r="I31" s="40"/>
      <c r="J31" s="30">
        <f>SUM(D31:I31)*'Sem I _ IV '!$J$5</f>
        <v>10</v>
      </c>
      <c r="K31" s="38">
        <v>1</v>
      </c>
      <c r="L31" s="55">
        <v>2</v>
      </c>
    </row>
    <row r="32" spans="1:26" ht="20" customHeight="1">
      <c r="A32" s="37">
        <v>4</v>
      </c>
      <c r="B32" s="60" t="s">
        <v>69</v>
      </c>
      <c r="C32" s="150" t="s">
        <v>250</v>
      </c>
      <c r="D32" s="70">
        <v>1</v>
      </c>
      <c r="E32" s="70"/>
      <c r="F32" s="70"/>
      <c r="G32" s="70"/>
      <c r="H32" s="70"/>
      <c r="I32" s="70"/>
      <c r="J32" s="30">
        <f>SUM(D32:I32)*'Sem I _ IV '!$J$5</f>
        <v>10</v>
      </c>
      <c r="K32" s="31">
        <v>2</v>
      </c>
      <c r="L32" s="71">
        <v>13</v>
      </c>
      <c r="N32" s="79"/>
      <c r="O32" s="80"/>
      <c r="P32" s="81"/>
      <c r="Q32" s="80"/>
      <c r="R32" s="80"/>
      <c r="S32" s="80"/>
      <c r="T32" s="80"/>
      <c r="U32" s="80"/>
      <c r="V32" s="80"/>
      <c r="W32" s="81"/>
      <c r="X32" s="74"/>
      <c r="Y32" s="75"/>
      <c r="Z32" s="75"/>
    </row>
    <row r="33" spans="1:12" ht="20" customHeight="1">
      <c r="A33" s="37">
        <v>5</v>
      </c>
      <c r="B33" s="20" t="s">
        <v>70</v>
      </c>
      <c r="C33" s="150" t="s">
        <v>251</v>
      </c>
      <c r="D33" s="70"/>
      <c r="E33" s="70"/>
      <c r="F33" s="70"/>
      <c r="G33" s="70"/>
      <c r="H33" s="70"/>
      <c r="I33" s="70">
        <v>3</v>
      </c>
      <c r="J33" s="30">
        <f>SUM(D33:I33)*'Sem I _ IV '!$J$5</f>
        <v>30</v>
      </c>
      <c r="K33" s="72">
        <v>3</v>
      </c>
      <c r="L33" s="73"/>
    </row>
    <row r="34" spans="1:12" ht="20" customHeight="1">
      <c r="A34" s="59">
        <v>6</v>
      </c>
      <c r="B34" s="49" t="s">
        <v>71</v>
      </c>
      <c r="C34" s="150" t="s">
        <v>252</v>
      </c>
      <c r="D34" s="70">
        <v>1</v>
      </c>
      <c r="E34" s="70"/>
      <c r="F34" s="70"/>
      <c r="G34" s="70"/>
      <c r="H34" s="70"/>
      <c r="I34" s="70"/>
      <c r="J34" s="30">
        <f>SUM(D34:I34)*'Sem I _ IV '!$J$5</f>
        <v>10</v>
      </c>
      <c r="K34" s="31">
        <v>1</v>
      </c>
      <c r="L34" s="71">
        <v>2</v>
      </c>
    </row>
    <row r="35" spans="1:12" ht="20" customHeight="1">
      <c r="A35" s="116">
        <v>7</v>
      </c>
      <c r="B35" s="117" t="s">
        <v>36</v>
      </c>
      <c r="C35" s="121" t="s">
        <v>253</v>
      </c>
      <c r="D35" s="70">
        <v>2</v>
      </c>
      <c r="E35" s="70"/>
      <c r="F35" s="70"/>
      <c r="G35" s="70"/>
      <c r="H35" s="70"/>
      <c r="I35" s="70"/>
      <c r="J35" s="30">
        <f>SUM(D35:I35)*'Sem I _ IV '!$J$5</f>
        <v>20</v>
      </c>
      <c r="K35" s="115">
        <v>2</v>
      </c>
      <c r="L35" s="71"/>
    </row>
    <row r="36" spans="1:12" ht="20" customHeight="1">
      <c r="A36" s="61">
        <v>8</v>
      </c>
      <c r="B36" s="62" t="s">
        <v>72</v>
      </c>
      <c r="C36" s="150" t="s">
        <v>254</v>
      </c>
      <c r="D36" s="70"/>
      <c r="E36" s="70"/>
      <c r="F36" s="70"/>
      <c r="G36" s="70"/>
      <c r="H36" s="70"/>
      <c r="I36" s="70"/>
      <c r="J36" s="30">
        <f>SUM(D36:I36)*'Sem I _ IV '!$J$5</f>
        <v>0</v>
      </c>
      <c r="K36" s="44">
        <v>15</v>
      </c>
      <c r="L36" s="71"/>
    </row>
    <row r="37" spans="1:12" ht="20" customHeight="1">
      <c r="C37" s="45" t="s">
        <v>28</v>
      </c>
      <c r="D37" s="46">
        <f t="shared" ref="D37:K37" si="2">SUM(D29:D36)</f>
        <v>7</v>
      </c>
      <c r="E37" s="46">
        <f t="shared" si="2"/>
        <v>3</v>
      </c>
      <c r="F37" s="46">
        <f t="shared" si="2"/>
        <v>0</v>
      </c>
      <c r="G37" s="46">
        <f t="shared" si="2"/>
        <v>0</v>
      </c>
      <c r="H37" s="46">
        <f t="shared" si="2"/>
        <v>0</v>
      </c>
      <c r="I37" s="46">
        <f t="shared" si="2"/>
        <v>3</v>
      </c>
      <c r="J37" s="46">
        <f t="shared" si="2"/>
        <v>130</v>
      </c>
      <c r="K37" s="46">
        <f t="shared" si="2"/>
        <v>30</v>
      </c>
      <c r="L37" s="82"/>
    </row>
    <row r="40" spans="1:12" ht="20">
      <c r="A40" s="83" t="s">
        <v>73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2" customFormat="1" ht="20">
      <c r="A41" s="84"/>
      <c r="B41"/>
      <c r="C41"/>
      <c r="D41"/>
      <c r="E41"/>
      <c r="F41"/>
      <c r="G41"/>
      <c r="H41"/>
      <c r="I41"/>
      <c r="J41"/>
      <c r="K41"/>
      <c r="L41"/>
    </row>
    <row r="42" spans="1:12" ht="18">
      <c r="A42" s="9" t="s">
        <v>74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</row>
    <row r="43" spans="1:12" s="85" customFormat="1" ht="18">
      <c r="A43" s="9" t="s">
        <v>75</v>
      </c>
      <c r="B43"/>
      <c r="C43"/>
      <c r="D43"/>
      <c r="E43"/>
      <c r="F43"/>
      <c r="G43"/>
      <c r="H43"/>
      <c r="I43"/>
      <c r="J43"/>
      <c r="K43"/>
      <c r="L43"/>
    </row>
    <row r="44" spans="1:12">
      <c r="A44" t="s">
        <v>76</v>
      </c>
    </row>
    <row r="47" spans="1:12">
      <c r="A47" s="65"/>
    </row>
    <row r="48" spans="1:12" ht="23">
      <c r="A48" s="6" t="s">
        <v>77</v>
      </c>
      <c r="B48" s="9"/>
      <c r="C48" s="9"/>
      <c r="D48" s="9"/>
      <c r="E48" s="9"/>
      <c r="F48" s="9"/>
      <c r="G48" s="9"/>
      <c r="H48" s="9"/>
      <c r="I48" s="9"/>
      <c r="J48" s="86"/>
      <c r="K48" s="86"/>
      <c r="L48" s="87">
        <f>'Sem I _ IV '!J21+'Sem I _ IV '!J33+'Sem I _ IV '!J45+'Sem I _ IV '!J57+J12+J24+J37</f>
        <v>1550</v>
      </c>
    </row>
    <row r="49" spans="1:13" s="9" customFormat="1" ht="18">
      <c r="A49" s="6"/>
      <c r="L49" s="6"/>
    </row>
    <row r="50" spans="1:13" s="9" customFormat="1" ht="18">
      <c r="A50"/>
      <c r="B50" s="88" t="s">
        <v>78</v>
      </c>
      <c r="C50" s="6">
        <f>('Sem I _ IV '!D21+'Sem I _ IV '!D33+'Sem I _ IV '!D45+'Sem I _ IV '!D57+'Sem V _ VII'!D12+'Sem V _ VII'!D24+'Sem V _ VII'!D37)*'Sem I _ IV '!J5</f>
        <v>720</v>
      </c>
      <c r="D50"/>
      <c r="E50"/>
      <c r="F50"/>
      <c r="G50"/>
      <c r="H50"/>
      <c r="I50"/>
      <c r="J50"/>
      <c r="K50"/>
      <c r="L50"/>
    </row>
    <row r="51" spans="1:13" ht="16">
      <c r="B51" s="88" t="s">
        <v>79</v>
      </c>
      <c r="C51" s="89">
        <f>100*(C50/L48)</f>
        <v>46.451612903225808</v>
      </c>
      <c r="D51" s="3" t="s">
        <v>80</v>
      </c>
      <c r="G51" s="89"/>
      <c r="M51" s="3"/>
    </row>
    <row r="59" spans="1:13" ht="18">
      <c r="A59" s="9"/>
    </row>
    <row r="60" spans="1:13" ht="13.5" customHeight="1"/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GridLines="0" topLeftCell="A5" workbookViewId="0">
      <selection activeCell="C29" sqref="C29"/>
    </sheetView>
  </sheetViews>
  <sheetFormatPr baseColWidth="10" defaultRowHeight="13"/>
  <cols>
    <col min="1" max="1" width="6.6640625" style="90" customWidth="1"/>
    <col min="2" max="2" width="54.5" customWidth="1"/>
    <col min="3" max="3" width="18.5" style="90" customWidth="1"/>
    <col min="4" max="4" width="57.6640625" customWidth="1"/>
    <col min="5" max="5" width="24.6640625" style="90" customWidth="1"/>
    <col min="6" max="256" width="8.83203125" customWidth="1"/>
  </cols>
  <sheetData>
    <row r="1" spans="1:5" ht="18.75" customHeight="1">
      <c r="C1" s="1" t="s">
        <v>81</v>
      </c>
    </row>
    <row r="2" spans="1:5" ht="30" customHeight="1">
      <c r="A2" s="91" t="s">
        <v>172</v>
      </c>
    </row>
    <row r="3" spans="1:5" ht="30" customHeight="1">
      <c r="A3" s="91"/>
      <c r="C3" s="92" t="s">
        <v>82</v>
      </c>
    </row>
    <row r="4" spans="1:5" ht="30" customHeight="1"/>
    <row r="5" spans="1:5" ht="30" customHeight="1">
      <c r="A5" s="93"/>
      <c r="B5" s="94"/>
      <c r="C5" s="95" t="s">
        <v>83</v>
      </c>
      <c r="D5" s="94"/>
      <c r="E5" s="93"/>
    </row>
    <row r="6" spans="1:5" ht="21" customHeight="1">
      <c r="A6" s="93"/>
      <c r="B6" s="94"/>
      <c r="C6" s="93"/>
      <c r="D6" s="94"/>
      <c r="E6" s="93"/>
    </row>
    <row r="7" spans="1:5" s="97" customFormat="1" ht="25" customHeight="1">
      <c r="A7" s="155" t="s">
        <v>8</v>
      </c>
      <c r="B7" s="156" t="s">
        <v>168</v>
      </c>
      <c r="C7" s="156"/>
      <c r="D7" s="156" t="s">
        <v>84</v>
      </c>
      <c r="E7" s="156"/>
    </row>
    <row r="8" spans="1:5" s="97" customFormat="1" ht="25" customHeight="1">
      <c r="A8" s="155"/>
      <c r="B8" s="96" t="s">
        <v>173</v>
      </c>
      <c r="C8" s="96" t="s">
        <v>12</v>
      </c>
      <c r="D8" s="96" t="s">
        <v>85</v>
      </c>
      <c r="E8" s="96" t="s">
        <v>12</v>
      </c>
    </row>
    <row r="9" spans="1:5" ht="44.25" customHeight="1">
      <c r="A9" s="98">
        <v>1</v>
      </c>
      <c r="B9" s="99" t="s">
        <v>86</v>
      </c>
      <c r="C9" s="100">
        <v>60</v>
      </c>
      <c r="D9" s="101" t="s">
        <v>174</v>
      </c>
      <c r="E9" s="100">
        <v>60</v>
      </c>
    </row>
    <row r="10" spans="1:5" ht="30" customHeight="1">
      <c r="A10" s="102">
        <v>2</v>
      </c>
      <c r="B10" s="103" t="s">
        <v>87</v>
      </c>
      <c r="C10" s="104">
        <v>120</v>
      </c>
      <c r="D10" s="105" t="s">
        <v>175</v>
      </c>
      <c r="E10" s="104">
        <v>120</v>
      </c>
    </row>
    <row r="11" spans="1:5" ht="30" customHeight="1">
      <c r="A11" s="102">
        <v>3</v>
      </c>
      <c r="B11" s="101" t="s">
        <v>88</v>
      </c>
      <c r="C11" s="104">
        <v>60</v>
      </c>
      <c r="D11" s="102" t="s">
        <v>176</v>
      </c>
      <c r="E11" s="102" t="s">
        <v>176</v>
      </c>
    </row>
    <row r="12" spans="1:5" ht="30" customHeight="1">
      <c r="A12" s="102">
        <v>4</v>
      </c>
      <c r="B12" s="103" t="s">
        <v>177</v>
      </c>
      <c r="C12" s="104">
        <v>30</v>
      </c>
      <c r="D12" s="105" t="s">
        <v>26</v>
      </c>
      <c r="E12" s="104">
        <v>30</v>
      </c>
    </row>
    <row r="13" spans="1:5" ht="30" customHeight="1">
      <c r="A13" s="122">
        <v>5</v>
      </c>
      <c r="B13" s="123" t="s">
        <v>71</v>
      </c>
      <c r="C13" s="125" t="s">
        <v>178</v>
      </c>
      <c r="D13" s="126" t="s">
        <v>71</v>
      </c>
      <c r="E13" s="125">
        <v>10</v>
      </c>
    </row>
    <row r="14" spans="1:5" ht="30" customHeight="1"/>
    <row r="15" spans="1:5" ht="30" customHeight="1">
      <c r="A15" s="93"/>
      <c r="B15" s="94"/>
      <c r="C15" s="95" t="s">
        <v>180</v>
      </c>
      <c r="D15" s="94"/>
      <c r="E15" s="93"/>
    </row>
    <row r="16" spans="1:5" ht="21" customHeight="1">
      <c r="A16" s="93"/>
      <c r="B16" s="94"/>
      <c r="C16" s="93"/>
      <c r="D16" s="94"/>
      <c r="E16" s="93"/>
    </row>
    <row r="17" spans="1:7" s="97" customFormat="1" ht="25" customHeight="1">
      <c r="A17" s="155" t="s">
        <v>8</v>
      </c>
      <c r="B17" s="156" t="s">
        <v>169</v>
      </c>
      <c r="C17" s="156"/>
      <c r="D17" s="156" t="s">
        <v>84</v>
      </c>
      <c r="E17" s="156"/>
    </row>
    <row r="18" spans="1:7" s="97" customFormat="1" ht="25" customHeight="1">
      <c r="A18" s="155"/>
      <c r="B18" s="96" t="s">
        <v>179</v>
      </c>
      <c r="C18" s="96" t="s">
        <v>12</v>
      </c>
      <c r="D18" s="96" t="s">
        <v>85</v>
      </c>
      <c r="E18" s="96" t="s">
        <v>12</v>
      </c>
    </row>
    <row r="19" spans="1:7" ht="30" customHeight="1">
      <c r="A19" s="102">
        <v>1</v>
      </c>
      <c r="B19" s="105" t="s">
        <v>89</v>
      </c>
      <c r="C19" s="104">
        <v>120</v>
      </c>
      <c r="D19" s="105" t="s">
        <v>182</v>
      </c>
      <c r="E19" s="104">
        <v>120</v>
      </c>
    </row>
    <row r="20" spans="1:7" ht="30" customHeight="1">
      <c r="A20" s="98">
        <v>2</v>
      </c>
      <c r="B20" s="101" t="s">
        <v>90</v>
      </c>
      <c r="C20" s="100">
        <v>45</v>
      </c>
      <c r="D20" s="101" t="s">
        <v>183</v>
      </c>
      <c r="E20" s="100">
        <v>50</v>
      </c>
    </row>
    <row r="21" spans="1:7" ht="30" customHeight="1">
      <c r="A21" s="98">
        <v>3</v>
      </c>
      <c r="B21" s="101" t="s">
        <v>91</v>
      </c>
      <c r="C21" s="100">
        <v>45</v>
      </c>
      <c r="D21" s="105" t="s">
        <v>24</v>
      </c>
      <c r="E21" s="100">
        <v>50</v>
      </c>
      <c r="G21" s="63"/>
    </row>
    <row r="22" spans="1:7" ht="30" customHeight="1">
      <c r="A22" s="98">
        <v>4</v>
      </c>
      <c r="B22" s="101" t="s">
        <v>93</v>
      </c>
      <c r="C22" s="127">
        <v>30</v>
      </c>
      <c r="D22" s="126" t="s">
        <v>32</v>
      </c>
      <c r="E22" s="128">
        <v>30</v>
      </c>
      <c r="G22" s="63"/>
    </row>
    <row r="23" spans="1:7" ht="30" customHeight="1">
      <c r="A23" s="102">
        <v>5</v>
      </c>
      <c r="B23" s="105" t="s">
        <v>185</v>
      </c>
      <c r="C23" s="104">
        <v>45</v>
      </c>
      <c r="D23" s="107" t="s">
        <v>185</v>
      </c>
      <c r="E23" s="104">
        <v>50</v>
      </c>
    </row>
    <row r="24" spans="1:7" s="94" customFormat="1" ht="30" customHeight="1">
      <c r="A24" s="122">
        <v>6</v>
      </c>
      <c r="B24" s="126" t="s">
        <v>186</v>
      </c>
      <c r="C24" s="125">
        <v>30</v>
      </c>
      <c r="D24" s="126" t="s">
        <v>186</v>
      </c>
      <c r="E24" s="125">
        <v>40</v>
      </c>
    </row>
    <row r="25" spans="1:7" ht="30" customHeight="1"/>
    <row r="26" spans="1:7" ht="30" customHeight="1">
      <c r="A26" s="93"/>
      <c r="B26" s="94"/>
      <c r="C26" s="95" t="s">
        <v>181</v>
      </c>
      <c r="D26" s="94"/>
      <c r="E26" s="93"/>
    </row>
    <row r="27" spans="1:7" ht="21" customHeight="1">
      <c r="A27" s="93"/>
      <c r="B27" s="94"/>
      <c r="C27" s="93"/>
      <c r="D27" s="94"/>
      <c r="E27" s="93"/>
    </row>
    <row r="28" spans="1:7" s="97" customFormat="1" ht="25" customHeight="1">
      <c r="A28" s="155" t="s">
        <v>8</v>
      </c>
      <c r="B28" s="156" t="s">
        <v>169</v>
      </c>
      <c r="C28" s="156"/>
      <c r="D28" s="156" t="s">
        <v>84</v>
      </c>
      <c r="E28" s="156"/>
    </row>
    <row r="29" spans="1:7" s="97" customFormat="1" ht="25" customHeight="1">
      <c r="A29" s="155"/>
      <c r="B29" s="96" t="s">
        <v>179</v>
      </c>
      <c r="C29" s="96" t="s">
        <v>12</v>
      </c>
      <c r="D29" s="96" t="s">
        <v>85</v>
      </c>
      <c r="E29" s="96" t="s">
        <v>12</v>
      </c>
    </row>
    <row r="30" spans="1:7" s="97" customFormat="1" ht="37.5" customHeight="1">
      <c r="A30" s="102">
        <v>1</v>
      </c>
      <c r="B30" s="130" t="s">
        <v>184</v>
      </c>
      <c r="C30" s="129"/>
      <c r="D30" s="126" t="s">
        <v>187</v>
      </c>
      <c r="E30" s="104" t="s">
        <v>188</v>
      </c>
    </row>
    <row r="31" spans="1:7" s="97" customFormat="1" ht="30" customHeight="1">
      <c r="A31" s="102">
        <v>2</v>
      </c>
      <c r="B31" s="133" t="s">
        <v>92</v>
      </c>
      <c r="C31" s="139"/>
      <c r="D31" s="140" t="s">
        <v>27</v>
      </c>
      <c r="E31" s="104">
        <v>50</v>
      </c>
    </row>
    <row r="32" spans="1:7" ht="30" customHeight="1">
      <c r="A32" s="102">
        <v>3</v>
      </c>
      <c r="B32" s="105" t="s">
        <v>35</v>
      </c>
      <c r="C32" s="108"/>
      <c r="D32" s="105" t="s">
        <v>94</v>
      </c>
      <c r="E32" s="104" t="s">
        <v>189</v>
      </c>
    </row>
    <row r="33" spans="1:7" ht="30" customHeight="1">
      <c r="A33" s="98">
        <v>4</v>
      </c>
      <c r="B33" s="134" t="s">
        <v>95</v>
      </c>
      <c r="C33" s="138"/>
      <c r="D33" s="135" t="s">
        <v>96</v>
      </c>
      <c r="E33" s="100" t="s">
        <v>99</v>
      </c>
    </row>
    <row r="34" spans="1:7" ht="30" customHeight="1">
      <c r="A34" s="98">
        <v>5</v>
      </c>
      <c r="B34" s="101" t="s">
        <v>97</v>
      </c>
      <c r="C34" s="108"/>
      <c r="D34" s="101" t="s">
        <v>190</v>
      </c>
      <c r="E34" s="100">
        <v>50</v>
      </c>
      <c r="G34" s="63"/>
    </row>
    <row r="35" spans="1:7" ht="30" customHeight="1">
      <c r="A35" s="102">
        <v>6</v>
      </c>
      <c r="B35" s="136" t="s">
        <v>192</v>
      </c>
      <c r="C35" s="138"/>
      <c r="D35" s="124" t="s">
        <v>191</v>
      </c>
      <c r="E35" s="100">
        <v>40</v>
      </c>
      <c r="G35" s="63"/>
    </row>
    <row r="36" spans="1:7" ht="30" customHeight="1">
      <c r="A36" s="102">
        <v>7</v>
      </c>
      <c r="B36" s="141" t="s">
        <v>193</v>
      </c>
      <c r="C36" s="142" t="s">
        <v>194</v>
      </c>
      <c r="D36" s="141" t="s">
        <v>193</v>
      </c>
      <c r="E36" s="100">
        <v>30</v>
      </c>
      <c r="G36" s="63"/>
    </row>
    <row r="37" spans="1:7" ht="36" customHeight="1">
      <c r="A37" s="98">
        <v>8</v>
      </c>
      <c r="B37" s="101" t="s">
        <v>98</v>
      </c>
      <c r="C37" s="108"/>
      <c r="D37" s="101" t="s">
        <v>206</v>
      </c>
      <c r="E37" s="100" t="s">
        <v>207</v>
      </c>
      <c r="G37" s="63"/>
    </row>
    <row r="38" spans="1:7" ht="30" customHeight="1">
      <c r="A38" s="102">
        <v>9</v>
      </c>
      <c r="B38" s="136" t="s">
        <v>195</v>
      </c>
      <c r="C38" s="138">
        <v>660</v>
      </c>
      <c r="D38" s="135" t="s">
        <v>196</v>
      </c>
      <c r="E38" s="100" t="s">
        <v>197</v>
      </c>
    </row>
    <row r="39" spans="1:7" ht="30" customHeight="1">
      <c r="A39" s="98">
        <v>10</v>
      </c>
      <c r="B39" s="101" t="s">
        <v>100</v>
      </c>
      <c r="C39" s="108"/>
      <c r="D39" s="101" t="s">
        <v>101</v>
      </c>
      <c r="E39" s="100" t="s">
        <v>197</v>
      </c>
    </row>
    <row r="40" spans="1:7" ht="30" customHeight="1">
      <c r="A40" s="106">
        <v>11</v>
      </c>
      <c r="B40" s="137" t="s">
        <v>198</v>
      </c>
      <c r="C40" s="138"/>
      <c r="D40" s="131" t="s">
        <v>198</v>
      </c>
      <c r="E40" s="100">
        <v>30</v>
      </c>
    </row>
    <row r="41" spans="1:7" s="94" customFormat="1" ht="30" customHeight="1">
      <c r="A41" s="98">
        <v>12</v>
      </c>
      <c r="B41" s="134" t="s">
        <v>102</v>
      </c>
      <c r="C41" s="138"/>
      <c r="D41" s="135" t="s">
        <v>199</v>
      </c>
      <c r="E41" s="100" t="s">
        <v>200</v>
      </c>
    </row>
    <row r="42" spans="1:7" s="94" customFormat="1" ht="30" customHeight="1">
      <c r="A42" s="98">
        <v>13</v>
      </c>
      <c r="B42" s="101" t="s">
        <v>103</v>
      </c>
      <c r="C42" s="143"/>
      <c r="D42" s="101" t="s">
        <v>104</v>
      </c>
      <c r="E42" s="100" t="s">
        <v>99</v>
      </c>
    </row>
    <row r="43" spans="1:7" s="94" customFormat="1" ht="30" customHeight="1">
      <c r="A43" s="98">
        <v>14</v>
      </c>
      <c r="B43" s="134" t="s">
        <v>50</v>
      </c>
      <c r="C43" s="138"/>
      <c r="D43" s="124" t="s">
        <v>50</v>
      </c>
      <c r="E43" s="104">
        <v>20</v>
      </c>
    </row>
    <row r="44" spans="1:7" s="94" customFormat="1" ht="22.5" customHeight="1">
      <c r="A44" s="98">
        <v>15</v>
      </c>
      <c r="B44" s="134" t="s">
        <v>201</v>
      </c>
      <c r="C44" s="144"/>
      <c r="D44" s="147" t="s">
        <v>204</v>
      </c>
      <c r="E44" s="149">
        <v>50</v>
      </c>
    </row>
    <row r="45" spans="1:7" s="94" customFormat="1" ht="22.5" customHeight="1">
      <c r="A45" s="98">
        <v>16</v>
      </c>
      <c r="B45" s="134" t="s">
        <v>202</v>
      </c>
      <c r="C45" s="144"/>
      <c r="D45" s="148"/>
      <c r="E45" s="145"/>
    </row>
    <row r="46" spans="1:7" s="94" customFormat="1" ht="30" customHeight="1">
      <c r="A46" s="98">
        <v>17</v>
      </c>
      <c r="B46" s="134" t="s">
        <v>203</v>
      </c>
      <c r="C46" s="138"/>
      <c r="D46" s="146" t="s">
        <v>203</v>
      </c>
      <c r="E46" s="132">
        <v>40</v>
      </c>
    </row>
    <row r="47" spans="1:7" s="94" customFormat="1" ht="30" customHeight="1">
      <c r="A47" s="98">
        <v>18</v>
      </c>
      <c r="B47" s="134" t="s">
        <v>67</v>
      </c>
      <c r="C47" s="145"/>
      <c r="D47" s="135" t="s">
        <v>67</v>
      </c>
      <c r="E47" s="100">
        <v>30</v>
      </c>
    </row>
  </sheetData>
  <mergeCells count="9">
    <mergeCell ref="A28:A29"/>
    <mergeCell ref="B28:C28"/>
    <mergeCell ref="D28:E28"/>
    <mergeCell ref="A7:A8"/>
    <mergeCell ref="B7:C7"/>
    <mergeCell ref="D7:E7"/>
    <mergeCell ref="A17:A18"/>
    <mergeCell ref="B17:C17"/>
    <mergeCell ref="D17:E17"/>
  </mergeCells>
  <phoneticPr fontId="0" type="noConversion"/>
  <pageMargins left="0.98402777777777772" right="0.78749999999999998" top="0.98402777777777772" bottom="0.98402777777777772" header="0.51180555555555551" footer="0.51180555555555551"/>
  <pageSetup paperSize="9" scale="52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workbookViewId="0">
      <selection activeCell="K33" sqref="K33"/>
    </sheetView>
  </sheetViews>
  <sheetFormatPr baseColWidth="10" defaultRowHeight="13"/>
  <cols>
    <col min="1" max="256" width="8.83203125" customWidth="1"/>
  </cols>
  <sheetData>
    <row r="1" spans="1:8">
      <c r="A1" s="85"/>
      <c r="B1" s="85"/>
      <c r="C1" s="85"/>
      <c r="D1" s="1"/>
      <c r="E1" s="1" t="s">
        <v>105</v>
      </c>
      <c r="F1" s="85"/>
      <c r="G1" s="85"/>
      <c r="H1" s="85"/>
    </row>
    <row r="2" spans="1:8">
      <c r="A2" s="85"/>
      <c r="B2" s="85"/>
      <c r="C2" s="85"/>
      <c r="D2" s="1"/>
      <c r="E2" s="1"/>
      <c r="F2" s="85"/>
      <c r="G2" s="85"/>
      <c r="H2" s="85"/>
    </row>
    <row r="3" spans="1:8">
      <c r="A3" s="85"/>
      <c r="B3" s="85"/>
      <c r="C3" s="85"/>
      <c r="D3" s="1"/>
      <c r="E3" s="1"/>
      <c r="F3" s="85"/>
      <c r="G3" s="85"/>
      <c r="H3" s="85"/>
    </row>
    <row r="4" spans="1:8">
      <c r="A4" s="109" t="s">
        <v>106</v>
      </c>
      <c r="B4" s="110"/>
      <c r="C4" s="110"/>
      <c r="D4" s="110"/>
      <c r="E4" s="85"/>
      <c r="F4" s="111" t="s">
        <v>107</v>
      </c>
      <c r="G4" s="85"/>
      <c r="H4" s="85"/>
    </row>
    <row r="5" spans="1:8">
      <c r="A5" s="110"/>
      <c r="B5" s="110"/>
      <c r="C5" s="110"/>
      <c r="D5" s="110"/>
      <c r="E5" s="85"/>
      <c r="F5" s="112" t="s">
        <v>108</v>
      </c>
      <c r="G5" s="85" t="s">
        <v>109</v>
      </c>
      <c r="H5" s="85"/>
    </row>
    <row r="6" spans="1:8">
      <c r="A6" s="113" t="s">
        <v>110</v>
      </c>
      <c r="B6" s="114" t="s">
        <v>111</v>
      </c>
      <c r="C6" s="110"/>
      <c r="D6" s="110"/>
      <c r="E6" s="85"/>
      <c r="F6" s="112" t="s">
        <v>15</v>
      </c>
      <c r="G6" s="85" t="s">
        <v>112</v>
      </c>
      <c r="H6" s="85"/>
    </row>
    <row r="7" spans="1:8">
      <c r="A7" s="113" t="s">
        <v>113</v>
      </c>
      <c r="B7" s="114" t="s">
        <v>114</v>
      </c>
      <c r="C7" s="110"/>
      <c r="D7" s="110"/>
      <c r="E7" s="85"/>
      <c r="F7" s="112" t="s">
        <v>115</v>
      </c>
      <c r="G7" s="85" t="s">
        <v>116</v>
      </c>
      <c r="H7" s="85"/>
    </row>
    <row r="8" spans="1:8">
      <c r="A8" s="113" t="s">
        <v>117</v>
      </c>
      <c r="B8" s="114" t="s">
        <v>118</v>
      </c>
      <c r="C8" s="110"/>
      <c r="D8" s="110"/>
      <c r="E8" s="85"/>
      <c r="F8" s="112" t="s">
        <v>119</v>
      </c>
      <c r="G8" s="85" t="s">
        <v>120</v>
      </c>
      <c r="H8" s="85"/>
    </row>
    <row r="9" spans="1:8">
      <c r="A9" s="113" t="s">
        <v>121</v>
      </c>
      <c r="B9" s="114" t="s">
        <v>122</v>
      </c>
      <c r="C9" s="110"/>
      <c r="D9" s="110"/>
      <c r="E9" s="85"/>
      <c r="F9" s="112" t="s">
        <v>18</v>
      </c>
      <c r="G9" s="85" t="s">
        <v>123</v>
      </c>
      <c r="H9" s="85"/>
    </row>
    <row r="10" spans="1:8">
      <c r="A10" s="113" t="s">
        <v>124</v>
      </c>
      <c r="B10" s="114" t="s">
        <v>125</v>
      </c>
      <c r="C10" s="110"/>
      <c r="D10" s="110"/>
      <c r="E10" s="85"/>
      <c r="F10" s="112" t="s">
        <v>19</v>
      </c>
      <c r="G10" s="85" t="s">
        <v>126</v>
      </c>
      <c r="H10" s="85"/>
    </row>
    <row r="11" spans="1:8">
      <c r="A11" s="113" t="s">
        <v>127</v>
      </c>
      <c r="B11" s="114" t="s">
        <v>128</v>
      </c>
      <c r="C11" s="110"/>
      <c r="D11" s="110"/>
      <c r="E11" s="111"/>
      <c r="F11" s="112" t="s">
        <v>20</v>
      </c>
      <c r="G11" s="85" t="s">
        <v>129</v>
      </c>
      <c r="H11" s="85"/>
    </row>
    <row r="12" spans="1:8">
      <c r="A12" s="113" t="s">
        <v>130</v>
      </c>
      <c r="B12" s="114" t="s">
        <v>131</v>
      </c>
      <c r="C12" s="110"/>
      <c r="D12" s="110"/>
      <c r="E12" s="85"/>
      <c r="F12" s="85"/>
      <c r="G12" s="65"/>
      <c r="H12" s="85"/>
    </row>
    <row r="13" spans="1:8">
      <c r="A13" s="113" t="s">
        <v>132</v>
      </c>
      <c r="B13" s="110" t="s">
        <v>133</v>
      </c>
      <c r="C13" s="110"/>
      <c r="D13" s="110"/>
      <c r="E13" s="85"/>
      <c r="F13" s="85"/>
      <c r="G13" s="85"/>
      <c r="H13" s="85"/>
    </row>
    <row r="14" spans="1:8">
      <c r="A14" s="113" t="s">
        <v>134</v>
      </c>
      <c r="B14" s="120" t="s">
        <v>167</v>
      </c>
      <c r="C14" s="110"/>
      <c r="D14" s="110"/>
      <c r="E14" s="64"/>
      <c r="F14" s="85"/>
      <c r="G14" s="85"/>
      <c r="H14" s="85"/>
    </row>
    <row r="15" spans="1:8">
      <c r="A15" s="113" t="s">
        <v>135</v>
      </c>
      <c r="B15" s="114" t="s">
        <v>136</v>
      </c>
      <c r="C15" s="110"/>
      <c r="D15" s="110"/>
      <c r="E15" s="64"/>
      <c r="F15" s="85"/>
      <c r="G15" s="85"/>
      <c r="H15" s="85"/>
    </row>
    <row r="16" spans="1:8">
      <c r="A16" s="90" t="s">
        <v>137</v>
      </c>
      <c r="B16" s="114" t="s">
        <v>138</v>
      </c>
      <c r="H16" s="85"/>
    </row>
    <row r="17" spans="1:8">
      <c r="H17" s="85"/>
    </row>
    <row r="18" spans="1:8">
      <c r="H18" s="85"/>
    </row>
    <row r="19" spans="1:8">
      <c r="H19" s="85"/>
    </row>
    <row r="20" spans="1:8">
      <c r="A20" s="110" t="s">
        <v>139</v>
      </c>
      <c r="B20" s="85"/>
      <c r="C20" s="110"/>
      <c r="D20" s="110"/>
      <c r="E20" s="64"/>
      <c r="F20" s="85"/>
      <c r="G20" s="85"/>
      <c r="H20" s="85"/>
    </row>
    <row r="21" spans="1:8">
      <c r="A21" s="110" t="s">
        <v>140</v>
      </c>
      <c r="B21" s="85"/>
      <c r="C21" s="110"/>
      <c r="D21" s="110"/>
      <c r="E21" s="64"/>
      <c r="F21" s="85"/>
      <c r="G21" s="85"/>
      <c r="H21" s="85"/>
    </row>
    <row r="22" spans="1:8">
      <c r="A22" s="110" t="s">
        <v>141</v>
      </c>
      <c r="B22" s="85"/>
      <c r="C22" s="110"/>
      <c r="D22" s="110"/>
      <c r="E22" s="64"/>
      <c r="F22" s="85"/>
      <c r="G22" s="85"/>
      <c r="H22" s="85"/>
    </row>
    <row r="23" spans="1:8">
      <c r="A23" s="110" t="s">
        <v>142</v>
      </c>
      <c r="B23" s="85"/>
      <c r="C23" s="110"/>
      <c r="D23" s="110"/>
      <c r="E23" s="64"/>
      <c r="F23" s="85"/>
      <c r="G23" s="85"/>
      <c r="H23" s="85"/>
    </row>
    <row r="24" spans="1:8">
      <c r="A24" s="85" t="s">
        <v>143</v>
      </c>
      <c r="B24" s="85"/>
      <c r="C24" s="85"/>
      <c r="D24" s="85"/>
      <c r="E24" s="85"/>
      <c r="F24" s="85"/>
      <c r="G24" s="85"/>
      <c r="H24" s="85"/>
    </row>
    <row r="26" spans="1:8">
      <c r="A26" s="111" t="s">
        <v>144</v>
      </c>
      <c r="B26" s="85"/>
      <c r="C26" s="85"/>
      <c r="D26" s="85"/>
      <c r="E26" s="85"/>
      <c r="F26" s="85"/>
      <c r="G26" s="85"/>
      <c r="H26" s="85"/>
    </row>
    <row r="27" spans="1:8">
      <c r="A27" s="85"/>
      <c r="B27" s="85"/>
      <c r="C27" s="85"/>
      <c r="D27" s="85"/>
      <c r="E27" s="85"/>
      <c r="F27" s="85"/>
      <c r="G27" s="85"/>
      <c r="H27" s="85"/>
    </row>
    <row r="28" spans="1:8">
      <c r="A28" s="64">
        <v>1</v>
      </c>
      <c r="B28" s="85" t="s">
        <v>145</v>
      </c>
      <c r="C28" s="85"/>
      <c r="D28" s="85"/>
      <c r="E28" s="85"/>
      <c r="F28" s="85"/>
      <c r="G28" s="85"/>
      <c r="H28" s="85"/>
    </row>
    <row r="29" spans="1:8">
      <c r="A29" s="64">
        <v>2</v>
      </c>
      <c r="B29" s="85" t="s">
        <v>146</v>
      </c>
      <c r="C29" s="85"/>
      <c r="D29" s="85"/>
      <c r="E29" s="85"/>
      <c r="F29" s="85"/>
      <c r="G29" s="85"/>
      <c r="H29" s="85"/>
    </row>
    <row r="30" spans="1:8">
      <c r="A30" s="64">
        <v>3</v>
      </c>
      <c r="B30" s="85" t="s">
        <v>147</v>
      </c>
      <c r="C30" s="85"/>
      <c r="D30" s="85"/>
      <c r="E30" s="85"/>
      <c r="F30" s="85"/>
      <c r="G30" s="85"/>
      <c r="H30" s="85"/>
    </row>
    <row r="31" spans="1:8">
      <c r="A31" s="64">
        <v>4</v>
      </c>
      <c r="B31" s="85" t="s">
        <v>148</v>
      </c>
      <c r="C31" s="85"/>
      <c r="D31" s="85"/>
      <c r="E31" s="85"/>
      <c r="F31" s="85"/>
      <c r="G31" s="85"/>
      <c r="H31" s="85"/>
    </row>
    <row r="32" spans="1:8">
      <c r="A32" s="64">
        <v>5</v>
      </c>
      <c r="B32" s="85" t="s">
        <v>149</v>
      </c>
      <c r="C32" s="85"/>
      <c r="D32" s="85"/>
      <c r="E32" s="85"/>
      <c r="F32" s="85"/>
      <c r="G32" s="85"/>
      <c r="H32" s="85"/>
    </row>
    <row r="33" spans="1:8">
      <c r="A33" s="64"/>
      <c r="B33" s="85"/>
      <c r="C33" s="85"/>
      <c r="D33" s="85"/>
      <c r="E33" s="85"/>
      <c r="F33" s="85"/>
      <c r="G33" s="85"/>
      <c r="H33" s="85"/>
    </row>
    <row r="34" spans="1:8">
      <c r="A34" s="64">
        <v>11</v>
      </c>
      <c r="B34" s="85" t="s">
        <v>163</v>
      </c>
      <c r="C34" s="85"/>
      <c r="D34" s="85"/>
      <c r="E34" s="85"/>
      <c r="F34" s="85"/>
      <c r="G34" s="85"/>
      <c r="H34" s="85"/>
    </row>
    <row r="35" spans="1:8">
      <c r="A35" s="64">
        <v>12</v>
      </c>
      <c r="B35" s="85" t="s">
        <v>164</v>
      </c>
      <c r="C35" s="85"/>
      <c r="D35" s="85"/>
      <c r="E35" s="85"/>
      <c r="F35" s="85"/>
      <c r="G35" s="85"/>
      <c r="H35" s="85"/>
    </row>
    <row r="36" spans="1:8">
      <c r="A36" s="64">
        <v>13</v>
      </c>
      <c r="B36" s="85" t="s">
        <v>150</v>
      </c>
      <c r="C36" s="85"/>
      <c r="D36" s="85"/>
      <c r="E36" s="85"/>
      <c r="F36" s="85"/>
      <c r="G36" s="85"/>
      <c r="H36" s="85"/>
    </row>
    <row r="37" spans="1:8">
      <c r="A37" s="64">
        <v>14</v>
      </c>
      <c r="B37" s="85" t="s">
        <v>165</v>
      </c>
      <c r="C37" s="85"/>
      <c r="D37" s="85"/>
      <c r="E37" s="85"/>
      <c r="F37" s="85"/>
      <c r="G37" s="85"/>
      <c r="H37" s="85"/>
    </row>
    <row r="38" spans="1:8">
      <c r="A38" s="64">
        <v>15</v>
      </c>
      <c r="B38" s="85" t="s">
        <v>166</v>
      </c>
      <c r="C38" s="85"/>
      <c r="D38" s="85"/>
      <c r="E38" s="85"/>
      <c r="F38" s="85"/>
      <c r="G38" s="85"/>
      <c r="H38" s="85"/>
    </row>
    <row r="39" spans="1:8">
      <c r="A39" s="64">
        <v>16</v>
      </c>
      <c r="B39" s="85" t="s">
        <v>151</v>
      </c>
      <c r="C39" s="85"/>
      <c r="D39" s="85"/>
      <c r="E39" s="85"/>
      <c r="F39" s="85"/>
      <c r="G39" s="85"/>
      <c r="H39" s="85"/>
    </row>
    <row r="40" spans="1:8">
      <c r="A40" s="64"/>
      <c r="B40" s="85"/>
      <c r="C40" s="85"/>
      <c r="D40" s="85"/>
      <c r="E40" s="85"/>
      <c r="F40" s="85"/>
      <c r="G40" s="85"/>
      <c r="H40" s="85"/>
    </row>
    <row r="41" spans="1:8">
      <c r="A41" s="64">
        <v>21</v>
      </c>
      <c r="B41" s="85" t="s">
        <v>152</v>
      </c>
      <c r="C41" s="85"/>
      <c r="D41" s="85"/>
      <c r="E41" s="85"/>
      <c r="F41" s="85"/>
      <c r="G41" s="85"/>
      <c r="H41" s="85"/>
    </row>
    <row r="42" spans="1:8">
      <c r="A42" s="64">
        <v>22</v>
      </c>
      <c r="B42" s="85" t="s">
        <v>153</v>
      </c>
      <c r="C42" s="85"/>
      <c r="D42" s="85"/>
      <c r="E42" s="85"/>
      <c r="F42" s="85"/>
      <c r="G42" s="85"/>
      <c r="H42" s="85"/>
    </row>
    <row r="43" spans="1:8">
      <c r="A43" s="64">
        <v>23</v>
      </c>
      <c r="B43" s="85" t="s">
        <v>154</v>
      </c>
      <c r="C43" s="85"/>
      <c r="D43" s="85"/>
      <c r="E43" s="85"/>
      <c r="F43" s="85"/>
      <c r="G43" s="85"/>
      <c r="H43" s="85"/>
    </row>
    <row r="44" spans="1:8">
      <c r="A44" s="64">
        <v>24</v>
      </c>
      <c r="B44" s="85" t="s">
        <v>155</v>
      </c>
      <c r="C44" s="85"/>
      <c r="D44" s="85"/>
      <c r="E44" s="85"/>
      <c r="F44" s="85"/>
      <c r="G44" s="85"/>
      <c r="H44" s="85"/>
    </row>
    <row r="45" spans="1:8">
      <c r="A45" s="64">
        <v>25</v>
      </c>
      <c r="B45" s="85" t="s">
        <v>156</v>
      </c>
      <c r="C45" s="85"/>
      <c r="D45" s="85"/>
      <c r="E45" s="85"/>
      <c r="F45" s="85"/>
      <c r="G45" s="85"/>
      <c r="H45" s="85"/>
    </row>
    <row r="46" spans="1:8">
      <c r="A46" s="64">
        <v>26</v>
      </c>
      <c r="B46" s="85" t="s">
        <v>157</v>
      </c>
      <c r="C46" s="85"/>
      <c r="D46" s="85"/>
      <c r="E46" s="85"/>
      <c r="F46" s="85"/>
      <c r="G46" s="85"/>
      <c r="H46" s="85"/>
    </row>
    <row r="47" spans="1:8">
      <c r="A47" s="64">
        <v>27</v>
      </c>
      <c r="B47" s="85" t="s">
        <v>158</v>
      </c>
      <c r="C47" s="85"/>
      <c r="D47" s="85"/>
      <c r="E47" s="85"/>
      <c r="F47" s="85"/>
      <c r="G47" s="85"/>
      <c r="H47" s="85"/>
    </row>
    <row r="48" spans="1:8">
      <c r="A48" s="85"/>
      <c r="B48" s="85"/>
      <c r="C48" s="85"/>
      <c r="D48" s="85"/>
      <c r="E48" s="85"/>
      <c r="F48" s="85"/>
      <c r="G48" s="85"/>
      <c r="H48" s="85"/>
    </row>
    <row r="49" spans="1:8">
      <c r="A49" s="65" t="s">
        <v>170</v>
      </c>
      <c r="B49" s="85"/>
      <c r="C49" s="85"/>
      <c r="D49" s="85"/>
      <c r="E49" s="85"/>
      <c r="F49" s="85"/>
      <c r="G49" s="85"/>
      <c r="H49" s="85"/>
    </row>
    <row r="50" spans="1:8">
      <c r="A50" s="85"/>
      <c r="B50" s="85"/>
      <c r="C50" s="85"/>
      <c r="D50" s="85"/>
      <c r="E50" s="85"/>
      <c r="F50" s="85"/>
      <c r="G50" s="85"/>
      <c r="H50" s="85"/>
    </row>
    <row r="51" spans="1:8">
      <c r="A51" s="85"/>
      <c r="B51" s="85"/>
      <c r="C51" s="85"/>
      <c r="D51" s="85"/>
      <c r="E51" s="85"/>
      <c r="F51" s="85"/>
      <c r="G51" s="85"/>
      <c r="H51" s="85"/>
    </row>
    <row r="52" spans="1:8">
      <c r="A52" s="85"/>
      <c r="B52" s="85"/>
      <c r="C52" s="85"/>
      <c r="D52" s="85"/>
      <c r="E52" s="85"/>
      <c r="F52" s="85"/>
      <c r="G52" s="85"/>
      <c r="H52" s="85"/>
    </row>
    <row r="53" spans="1:8">
      <c r="A53" s="85"/>
      <c r="B53" s="85"/>
      <c r="C53" s="85"/>
      <c r="D53" s="85"/>
      <c r="E53" s="85"/>
      <c r="F53" s="85"/>
      <c r="G53" s="85"/>
      <c r="H53" s="85"/>
    </row>
    <row r="54" spans="1:8">
      <c r="A54" s="85"/>
      <c r="B54" s="85"/>
      <c r="C54" s="85"/>
      <c r="D54" s="85"/>
      <c r="E54" s="85"/>
      <c r="F54" s="85"/>
      <c r="G54" s="85"/>
      <c r="H54" s="85"/>
    </row>
    <row r="55" spans="1:8">
      <c r="A55" s="85"/>
      <c r="B55" s="85"/>
      <c r="C55" s="85"/>
      <c r="D55" s="85"/>
      <c r="E55" s="65" t="s">
        <v>159</v>
      </c>
      <c r="F55" s="85"/>
      <c r="G55" s="85"/>
      <c r="H55" s="85"/>
    </row>
    <row r="56" spans="1:8">
      <c r="A56" s="85"/>
      <c r="B56" s="85"/>
      <c r="C56" s="85"/>
      <c r="D56" s="85"/>
      <c r="E56" s="85" t="s">
        <v>160</v>
      </c>
      <c r="F56" s="85"/>
      <c r="G56" s="85"/>
      <c r="H56" s="85"/>
    </row>
    <row r="57" spans="1:8">
      <c r="A57" s="85"/>
      <c r="B57" s="85"/>
      <c r="C57" s="85"/>
      <c r="D57" s="85"/>
      <c r="E57" s="85"/>
      <c r="F57" s="85"/>
      <c r="G57" s="85"/>
      <c r="H57" s="85"/>
    </row>
    <row r="58" spans="1:8">
      <c r="A58" s="85"/>
      <c r="B58" s="85"/>
      <c r="C58" s="85"/>
      <c r="D58" s="85"/>
      <c r="E58" s="85"/>
      <c r="F58" s="85"/>
      <c r="G58" s="85"/>
      <c r="H58" s="85"/>
    </row>
    <row r="59" spans="1:8">
      <c r="A59" s="85"/>
      <c r="B59" s="85"/>
      <c r="C59" s="85"/>
      <c r="D59" s="85"/>
      <c r="E59" s="85"/>
      <c r="F59" s="85"/>
      <c r="G59" s="85"/>
      <c r="H59" s="85"/>
    </row>
    <row r="60" spans="1:8">
      <c r="A60" s="85"/>
      <c r="B60" s="85"/>
      <c r="C60" s="85"/>
      <c r="D60" s="85"/>
      <c r="E60" s="85"/>
      <c r="F60" s="85"/>
      <c r="G60" s="85"/>
      <c r="H60" s="85"/>
    </row>
  </sheetData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Sem I _ IV </vt:lpstr>
      <vt:lpstr>Sem V _ VII</vt:lpstr>
      <vt:lpstr>zestawienie</vt:lpstr>
      <vt:lpstr>uwagi</vt:lpstr>
      <vt:lpstr>'Sem I _ IV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Użytkownik pakietu Microsoft Office</cp:lastModifiedBy>
  <dcterms:created xsi:type="dcterms:W3CDTF">2009-02-20T11:17:03Z</dcterms:created>
  <dcterms:modified xsi:type="dcterms:W3CDTF">2018-04-16T10:33:42Z</dcterms:modified>
</cp:coreProperties>
</file>