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C753DD3B-30B2-774C-A625-58A2E8C3635C}" xr6:coauthVersionLast="32" xr6:coauthVersionMax="32" xr10:uidLastSave="{00000000-0000-0000-0000-000000000000}"/>
  <bookViews>
    <workbookView xWindow="0" yWindow="460" windowWidth="21840" windowHeight="9280" tabRatio="607" activeTab="1"/>
  </bookViews>
  <sheets>
    <sheet name="Sem I _ IV " sheetId="1" r:id="rId1"/>
    <sheet name="Sem V _ VII" sheetId="2" r:id="rId2"/>
    <sheet name="uwagi" sheetId="4" r:id="rId3"/>
    <sheet name="statystyka" sheetId="6" r:id="rId4"/>
  </sheets>
  <definedNames>
    <definedName name="_xlnm.Print_Area" localSheetId="0">'Sem I _ IV '!$A$2:$L$62</definedName>
  </definedNames>
  <calcPr calcId="162913"/>
</workbook>
</file>

<file path=xl/calcChain.xml><?xml version="1.0" encoding="utf-8"?>
<calcChain xmlns="http://schemas.openxmlformats.org/spreadsheetml/2006/main">
  <c r="K35" i="2" l="1"/>
  <c r="K25" i="2"/>
  <c r="J29" i="1"/>
  <c r="J16" i="1"/>
  <c r="K73" i="2"/>
  <c r="I73" i="2"/>
  <c r="H73" i="2"/>
  <c r="G73" i="2"/>
  <c r="F73" i="2"/>
  <c r="E73" i="2"/>
  <c r="D73" i="2"/>
  <c r="K65" i="2"/>
  <c r="I65" i="2"/>
  <c r="H65" i="2"/>
  <c r="G65" i="2"/>
  <c r="F65" i="2"/>
  <c r="E65" i="2"/>
  <c r="D65" i="2"/>
  <c r="K56" i="2"/>
  <c r="J56" i="2"/>
  <c r="I56" i="2"/>
  <c r="H56" i="2"/>
  <c r="G56" i="2"/>
  <c r="F56" i="2"/>
  <c r="E56" i="2"/>
  <c r="D56" i="2"/>
  <c r="K46" i="2"/>
  <c r="I46" i="2"/>
  <c r="H46" i="2"/>
  <c r="G46" i="2"/>
  <c r="F46" i="2"/>
  <c r="D46" i="2"/>
  <c r="E46" i="2"/>
  <c r="I25" i="2"/>
  <c r="H25" i="2"/>
  <c r="G25" i="2"/>
  <c r="F25" i="2"/>
  <c r="E25" i="2"/>
  <c r="D25" i="2"/>
  <c r="J62" i="2"/>
  <c r="J31" i="2"/>
  <c r="J35" i="2" s="1"/>
  <c r="J63" i="2"/>
  <c r="J65" i="2" s="1"/>
  <c r="J23" i="2"/>
  <c r="J60" i="1"/>
  <c r="J48" i="1"/>
  <c r="J47" i="1"/>
  <c r="J58" i="1"/>
  <c r="J33" i="1"/>
  <c r="J32" i="1"/>
  <c r="J45" i="1"/>
  <c r="J49" i="1" s="1"/>
  <c r="E22" i="1"/>
  <c r="F22" i="1"/>
  <c r="G22" i="1"/>
  <c r="H22" i="1"/>
  <c r="I22" i="1"/>
  <c r="K22" i="1"/>
  <c r="D22" i="1"/>
  <c r="L9" i="6" s="1"/>
  <c r="J21" i="1"/>
  <c r="J31" i="1"/>
  <c r="J20" i="1"/>
  <c r="J30" i="1"/>
  <c r="J72" i="2"/>
  <c r="J73" i="2" s="1"/>
  <c r="J71" i="2"/>
  <c r="J64" i="2"/>
  <c r="J54" i="2"/>
  <c r="E35" i="2"/>
  <c r="F35" i="2"/>
  <c r="G35" i="2"/>
  <c r="H35" i="2"/>
  <c r="I35" i="2"/>
  <c r="J24" i="2"/>
  <c r="J42" i="2"/>
  <c r="J44" i="2"/>
  <c r="J41" i="2"/>
  <c r="J46" i="2" s="1"/>
  <c r="J45" i="2"/>
  <c r="J43" i="2"/>
  <c r="J32" i="2"/>
  <c r="J34" i="2"/>
  <c r="J33" i="2"/>
  <c r="D35" i="2"/>
  <c r="J22" i="2"/>
  <c r="J21" i="2"/>
  <c r="J25" i="2" s="1"/>
  <c r="J20" i="2"/>
  <c r="J13" i="2"/>
  <c r="J8" i="2"/>
  <c r="J9" i="2"/>
  <c r="J10" i="2"/>
  <c r="J11" i="2"/>
  <c r="J12" i="2"/>
  <c r="J7" i="2"/>
  <c r="J14" i="2" s="1"/>
  <c r="J6" i="2"/>
  <c r="J56" i="1"/>
  <c r="J57" i="1"/>
  <c r="J59" i="1"/>
  <c r="J55" i="1"/>
  <c r="J54" i="1"/>
  <c r="J61" i="1" s="1"/>
  <c r="J34" i="1"/>
  <c r="J35" i="1"/>
  <c r="J28" i="1"/>
  <c r="J27" i="1"/>
  <c r="J36" i="1" s="1"/>
  <c r="J43" i="1"/>
  <c r="J44" i="1"/>
  <c r="J46" i="1"/>
  <c r="J42" i="1"/>
  <c r="J41" i="1"/>
  <c r="J19" i="1"/>
  <c r="J18" i="1"/>
  <c r="J17" i="1"/>
  <c r="J15" i="1"/>
  <c r="J14" i="1"/>
  <c r="J13" i="1"/>
  <c r="J22" i="1" s="1"/>
  <c r="D14" i="2"/>
  <c r="E14" i="2"/>
  <c r="F14" i="2"/>
  <c r="G14" i="2"/>
  <c r="H14" i="2"/>
  <c r="I14" i="2"/>
  <c r="K14" i="2"/>
  <c r="D36" i="1"/>
  <c r="E36" i="1"/>
  <c r="F36" i="1"/>
  <c r="G36" i="1"/>
  <c r="H36" i="1"/>
  <c r="I36" i="1"/>
  <c r="K36" i="1"/>
  <c r="D49" i="1"/>
  <c r="E49" i="1"/>
  <c r="F49" i="1"/>
  <c r="G49" i="1"/>
  <c r="H49" i="1"/>
  <c r="I49" i="1"/>
  <c r="K49" i="1"/>
  <c r="D61" i="1"/>
  <c r="E61" i="1"/>
  <c r="F61" i="1"/>
  <c r="G61" i="1"/>
  <c r="H61" i="1"/>
  <c r="I61" i="1"/>
  <c r="K61" i="1"/>
  <c r="C82" i="2"/>
  <c r="L7" i="6" l="1"/>
  <c r="K80" i="2"/>
  <c r="D83" i="2" s="1"/>
  <c r="G11" i="6"/>
</calcChain>
</file>

<file path=xl/sharedStrings.xml><?xml version="1.0" encoding="utf-8"?>
<sst xmlns="http://schemas.openxmlformats.org/spreadsheetml/2006/main" count="420" uniqueCount="227">
  <si>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</si>
  <si>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</si>
  <si>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</si>
  <si>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</si>
  <si>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</si>
  <si>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</si>
  <si>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</si>
  <si>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</si>
  <si>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</si>
  <si>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</si>
  <si>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</si>
  <si>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</si>
  <si>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</si>
  <si>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</si>
  <si>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</si>
  <si>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</si>
  <si>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</si>
  <si>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Język obcy I</t>
  </si>
  <si>
    <t>Matematyka I (E)</t>
  </si>
  <si>
    <t>Rysunek techniczny i grafika inżynierska</t>
  </si>
  <si>
    <t>Podstawy informatyki</t>
  </si>
  <si>
    <t>Geologia inżynierska i petrografia</t>
  </si>
  <si>
    <t>RAZEM</t>
  </si>
  <si>
    <t>II</t>
  </si>
  <si>
    <t>Język obcy II</t>
  </si>
  <si>
    <t>Matematyka II (E)</t>
  </si>
  <si>
    <t>Materiały budowlane (E)</t>
  </si>
  <si>
    <t>III</t>
  </si>
  <si>
    <t>Język obcy III</t>
  </si>
  <si>
    <t>Matematyka III - Statystyka</t>
  </si>
  <si>
    <t>Budownictwo ogólne (E)</t>
  </si>
  <si>
    <t>Technologia betonu (E)</t>
  </si>
  <si>
    <t xml:space="preserve">Hydraulika i hydrologia </t>
  </si>
  <si>
    <t>IV</t>
  </si>
  <si>
    <t>Język obcy IV</t>
  </si>
  <si>
    <t>Budownictwo drogowe</t>
  </si>
  <si>
    <t>Metody obliczeniowe</t>
  </si>
  <si>
    <t>V</t>
  </si>
  <si>
    <t>Mechanika gruntów (E)</t>
  </si>
  <si>
    <t>KIERUNEK: Budownictwo</t>
  </si>
  <si>
    <t>(przedmioty wspólne dla całego kierunku)</t>
  </si>
  <si>
    <t>VI</t>
  </si>
  <si>
    <t>Fundamentowanie (E)</t>
  </si>
  <si>
    <t>Podstawy mostownictwa</t>
  </si>
  <si>
    <t>(grupa przedmiotów dyplomowania)</t>
  </si>
  <si>
    <t xml:space="preserve">VII </t>
  </si>
  <si>
    <t>Prawo budowlane</t>
  </si>
  <si>
    <t>Praca dyplomowa inżynierska</t>
  </si>
  <si>
    <t>Łączna liczba godzin zajęć dydaktycznych wynosi:</t>
  </si>
  <si>
    <t>Student zobowiązany jest do odbycia:</t>
  </si>
  <si>
    <t>1.</t>
  </si>
  <si>
    <t>2.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</si>
  <si>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</si>
  <si>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</si>
  <si>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</si>
  <si>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</si>
  <si>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</si>
  <si>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</si>
  <si>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</si>
  <si>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</si>
  <si>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</si>
  <si>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</si>
  <si>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</si>
  <si>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</si>
  <si>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Studium Wychowania Fizycznego i Sportu</t>
  </si>
  <si>
    <t>..........................................</t>
  </si>
  <si>
    <t>(pieczęć i podpis Dziekana)</t>
  </si>
  <si>
    <t>Łączna liczba godzin wykładowych wynosi:</t>
  </si>
  <si>
    <t>Wykłady stanowią:</t>
  </si>
  <si>
    <t>%   ogólnej liczby godzin zajęć dydaktycznych</t>
  </si>
  <si>
    <t>Katedra Matematyki (Wydział Informatyki)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</si>
  <si>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</si>
  <si>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Łączna liczba godzin wykładów wynosi:</t>
  </si>
  <si>
    <t>% ogólnej liczby godzin zajęć dydaktycznych</t>
  </si>
  <si>
    <t>Geometria wykreślna</t>
  </si>
  <si>
    <t>strona 6/6</t>
  </si>
  <si>
    <t>Technologia robót budowlanych I (E)</t>
  </si>
  <si>
    <t>Konstrukcje betonowe  (E)</t>
  </si>
  <si>
    <t>Chemia budowlana (E)</t>
  </si>
  <si>
    <t>Przedmiot do wyboru (HES)</t>
  </si>
  <si>
    <t>Praktyka zawodowa</t>
  </si>
  <si>
    <t>Przedmiot do wyboru architektoniczny</t>
  </si>
  <si>
    <t>Podstawy inżynierii komunikacyjnej</t>
  </si>
  <si>
    <t>BIOZ i podst. ergonomii</t>
  </si>
  <si>
    <t>Trwałość i bezpieczeństwo konstrukcji</t>
  </si>
  <si>
    <t>Technologia produkcji wyrobów budowlanych</t>
  </si>
  <si>
    <t>Trwałość obiektów budowlanych</t>
  </si>
  <si>
    <t>ECTS</t>
  </si>
  <si>
    <t>Wykaz przedmiotów obieralnych z grupy HES :</t>
  </si>
  <si>
    <t>Katedra Mechaniki Konstrukcji</t>
  </si>
  <si>
    <t>Katedra Konstrukcji Budowlanych</t>
  </si>
  <si>
    <t>Zakład Geotechniki</t>
  </si>
  <si>
    <t>Zakład Inżynierii Drogowej</t>
  </si>
  <si>
    <t>Studium Języków Obcych</t>
  </si>
  <si>
    <t xml:space="preserve">Studium Fizyki </t>
  </si>
  <si>
    <t>Zakład Chemii</t>
  </si>
  <si>
    <t>Eksploatacja budynków</t>
  </si>
  <si>
    <t>Organizacja robót budowlanych I</t>
  </si>
  <si>
    <t xml:space="preserve">Katedra </t>
  </si>
  <si>
    <t>Seminarium dyplomowe I</t>
  </si>
  <si>
    <t>Wzmacnianie konstrukcji budowlanych</t>
  </si>
  <si>
    <t>Podstawy mechaniki konstrukcji budowlanych</t>
  </si>
  <si>
    <t>Seminarium dyplomowe II</t>
  </si>
  <si>
    <t>Budownictwo niskoenergetyczne i racjonalizacja użytkowania energii w budynkach</t>
  </si>
  <si>
    <t>Katedra Materiałów, Technologii i Organizacji Budownictwa</t>
  </si>
  <si>
    <t>Zakład Podstaw Budownictwa i Fizyki Budowli</t>
  </si>
  <si>
    <t>Dydaktyczny Zespół Architektury Krajobrazu</t>
  </si>
  <si>
    <t>10 zjazdów</t>
  </si>
  <si>
    <t>profil ogólnoakademicki</t>
  </si>
  <si>
    <t>N01301</t>
  </si>
  <si>
    <t>N01308</t>
  </si>
  <si>
    <t>N01310</t>
  </si>
  <si>
    <t>N01314</t>
  </si>
  <si>
    <t>N01315</t>
  </si>
  <si>
    <t>N01317</t>
  </si>
  <si>
    <t>N02302</t>
  </si>
  <si>
    <t>N02309</t>
  </si>
  <si>
    <t>N02321</t>
  </si>
  <si>
    <t>N02322</t>
  </si>
  <si>
    <t>N03303</t>
  </si>
  <si>
    <t>N03324</t>
  </si>
  <si>
    <t>N03325</t>
  </si>
  <si>
    <t>N03326</t>
  </si>
  <si>
    <t>N03328</t>
  </si>
  <si>
    <t>N04304</t>
  </si>
  <si>
    <t>N04330</t>
  </si>
  <si>
    <t>N04331</t>
  </si>
  <si>
    <t>N04332</t>
  </si>
  <si>
    <t>N04333</t>
  </si>
  <si>
    <t>N04334</t>
  </si>
  <si>
    <t>NHES..</t>
  </si>
  <si>
    <t>N05305</t>
  </si>
  <si>
    <t>N05338</t>
  </si>
  <si>
    <t>N05339</t>
  </si>
  <si>
    <t>N05340</t>
  </si>
  <si>
    <t>N05341</t>
  </si>
  <si>
    <t>N05342</t>
  </si>
  <si>
    <t>N05343</t>
  </si>
  <si>
    <t>N05344</t>
  </si>
  <si>
    <t>N06345</t>
  </si>
  <si>
    <t>N06335A/B</t>
  </si>
  <si>
    <r>
      <t xml:space="preserve">Ścieżka dyplomowania: </t>
    </r>
    <r>
      <rPr>
        <b/>
        <sz val="10"/>
        <rFont val="Arial CE"/>
        <family val="2"/>
        <charset val="238"/>
      </rPr>
      <t>konstrukcje budowlane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</si>
  <si>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pasywne</t>
    </r>
  </si>
  <si>
    <t>Przed. do wyboru z zakresu przedsiębiorczości</t>
  </si>
  <si>
    <t>VII</t>
  </si>
  <si>
    <t xml:space="preserve">   </t>
  </si>
  <si>
    <t xml:space="preserve">    wliczanej do VII semestru studiów,  zaliczenia praktyki (bez wystawiania oceny) dokonuje opiekun praktyki zawodowej;</t>
  </si>
  <si>
    <t>strona 1/3</t>
  </si>
  <si>
    <t>strona 2/3</t>
  </si>
  <si>
    <t>strona 3/3</t>
  </si>
  <si>
    <t>Przedmioty do wyboru architektoniczne</t>
  </si>
  <si>
    <t>Podstawy projektowania architektoniczno-budowlanego</t>
  </si>
  <si>
    <t>Zasady projektowania architektoniczno-urbanistycznego</t>
  </si>
  <si>
    <t>Przedmioty do wyboru z zakresu instalacji:</t>
  </si>
  <si>
    <t>Instalacje sanitarne w budynkach mieszkalnych</t>
  </si>
  <si>
    <t>Instalacje sanitarne w budynkach przemysłowych</t>
  </si>
  <si>
    <t>Przedmioty do wyboru z zakresu przedsiebiorczości:</t>
  </si>
  <si>
    <t>Przedsiębiorczość</t>
  </si>
  <si>
    <t>Zarządzanie karierą i podstawy przedsiębiorczości</t>
  </si>
  <si>
    <t>Analiza statyczna konstr. w ujęciu komputerowym</t>
  </si>
  <si>
    <t xml:space="preserve">Komp. wspomaganie realizacji robót budowlanych </t>
  </si>
  <si>
    <t>Przedmiot do wyboru z zakresu instal. budowl.</t>
  </si>
  <si>
    <t>PLAN STUDIÓW NIESTACJONARNYCH I STOPNIA (INŻ.)</t>
  </si>
  <si>
    <t xml:space="preserve">  Liczba godzin w czasie zjazdu</t>
  </si>
  <si>
    <t>N06347</t>
  </si>
  <si>
    <t>N07350</t>
  </si>
  <si>
    <t>N07348</t>
  </si>
  <si>
    <t>N07349</t>
  </si>
  <si>
    <t>N16382</t>
  </si>
  <si>
    <t>N16391</t>
  </si>
  <si>
    <t>N16392</t>
  </si>
  <si>
    <t>N26371</t>
  </si>
  <si>
    <t>N26372</t>
  </si>
  <si>
    <t>N26373</t>
  </si>
  <si>
    <t>N26362</t>
  </si>
  <si>
    <t>N17394</t>
  </si>
  <si>
    <t>N27374</t>
  </si>
  <si>
    <t>N27363</t>
  </si>
  <si>
    <t>N26375</t>
  </si>
  <si>
    <t>Geodezja inżynierska</t>
  </si>
  <si>
    <t>N06335 A</t>
  </si>
  <si>
    <t>N06335 B</t>
  </si>
  <si>
    <t>Fizyka (E)</t>
  </si>
  <si>
    <t>Ochrona własności intelektualnej (HES)</t>
  </si>
  <si>
    <t>Wytrzymałość materiałów (E)</t>
  </si>
  <si>
    <t>Mechanika teoretyczna  (E)</t>
  </si>
  <si>
    <t>Podstawy projekt. konstrukcji betonowych (E)</t>
  </si>
  <si>
    <t>Podstawy projekt.konstrukcji metalowych (E)</t>
  </si>
  <si>
    <t>Mechanika budowli (E)</t>
  </si>
  <si>
    <t>Ekonomika inwest. i podst. kosztorysowania (E)</t>
  </si>
  <si>
    <t>Konstrukcje murowe i drewniane (E)</t>
  </si>
  <si>
    <t>Konstrukcje zespolone (E)</t>
  </si>
  <si>
    <t>Stalowe konstrukcje hal (E)</t>
  </si>
  <si>
    <t>Betony specjalne i recykling konstr. beton.  (E)</t>
  </si>
  <si>
    <t>Podstawy diagnostyki cieplnej budynków (E)</t>
  </si>
  <si>
    <t>Wychowanie fizyczne</t>
  </si>
  <si>
    <t>Katedra Geoinformacji i Gospodarki Przestrzennej</t>
  </si>
  <si>
    <t>N01318</t>
  </si>
  <si>
    <t>N01312</t>
  </si>
  <si>
    <t>N02316</t>
  </si>
  <si>
    <t>N02311</t>
  </si>
  <si>
    <t>N02329</t>
  </si>
  <si>
    <t>N03320</t>
  </si>
  <si>
    <t>N03336</t>
  </si>
  <si>
    <t>N06337A/B</t>
  </si>
  <si>
    <t>N16383</t>
  </si>
  <si>
    <t>N17393</t>
  </si>
  <si>
    <t>N17381</t>
  </si>
  <si>
    <t>N07306</t>
  </si>
  <si>
    <t>Podstawy fizyki budowli</t>
  </si>
  <si>
    <t>Fizyka budowli (E)</t>
  </si>
  <si>
    <t xml:space="preserve"> 13.05.2015 r.</t>
  </si>
  <si>
    <t xml:space="preserve">zatwierdzony przez Radę Wydziału w dniu 13 maja 2015 r. </t>
  </si>
  <si>
    <t>(obowiązuje studentów, którzy rozpoczęli studia w roku akad. 2015/2016)</t>
  </si>
  <si>
    <r>
      <t xml:space="preserve">a) </t>
    </r>
    <r>
      <rPr>
        <b/>
        <sz val="12"/>
        <rFont val="Arial CE"/>
        <family val="2"/>
        <charset val="238"/>
      </rPr>
      <t xml:space="preserve">praktyki kierunkowej (zawodowej) (N07350) </t>
    </r>
    <r>
      <rPr>
        <sz val="12"/>
        <rFont val="Arial CE"/>
        <family val="2"/>
        <charset val="238"/>
      </rPr>
      <t>w przedsiębiorstwie budowlanym, w wymiarze 6 tygodni</t>
    </r>
  </si>
  <si>
    <t>Zgodnie z aktualną ofertą zatwierdzoną Uchwałą Rady WBiIŚ</t>
  </si>
  <si>
    <t>N02323 A</t>
  </si>
  <si>
    <t>N02323 B</t>
  </si>
  <si>
    <t>N02323A/B</t>
  </si>
  <si>
    <t>N06337 A</t>
  </si>
  <si>
    <t>N06337 B</t>
  </si>
  <si>
    <t>Plan studiów został zatwierdzony przez Radę Wydziału w dniu 13.05.2015 r.</t>
  </si>
  <si>
    <t>N01319</t>
  </si>
  <si>
    <t>N02313</t>
  </si>
  <si>
    <t>Diagnost. pomiar. wytężenia konstr. budowlanych</t>
  </si>
  <si>
    <t>N04384</t>
  </si>
  <si>
    <t>Język obcy V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</si>
</sst>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u/>
      <sz val="12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5" fillId="0" borderId="0" xfId="0" applyFont="1" applyFill="1"/>
    <xf numFmtId="0" fontId="14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13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/>
    <xf numFmtId="0" fontId="6" fillId="0" borderId="0" xfId="0" applyFont="1" applyFill="1" applyAlignment="1">
      <alignment horizontal="left"/>
    </xf>
    <xf numFmtId="0" fontId="16" fillId="0" borderId="2" xfId="0" applyFont="1" applyFill="1" applyBorder="1"/>
    <xf numFmtId="0" fontId="11" fillId="0" borderId="0" xfId="0" applyFont="1" applyFill="1"/>
    <xf numFmtId="0" fontId="18" fillId="0" borderId="0" xfId="0" applyFont="1" applyFill="1"/>
    <xf numFmtId="0" fontId="4" fillId="0" borderId="0" xfId="0" applyFont="1" applyFill="1" applyAlignment="1">
      <alignment horizontal="left"/>
    </xf>
    <xf numFmtId="0" fontId="19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4" fontId="20" fillId="0" borderId="0" xfId="0" applyNumberFormat="1" applyFont="1" applyFill="1" applyAlignment="1">
      <alignment horizontal="right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0" fillId="0" borderId="41" xfId="0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0" fillId="0" borderId="50" xfId="0" applyFill="1" applyBorder="1" applyAlignment="1">
      <alignment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2" borderId="30" xfId="0" applyFont="1" applyFill="1" applyBorder="1" applyAlignment="1">
      <alignment vertical="center"/>
    </xf>
    <xf numFmtId="0" fontId="16" fillId="2" borderId="3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vertical="center"/>
    </xf>
    <xf numFmtId="0" fontId="0" fillId="0" borderId="65" xfId="0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vertical="center"/>
    </xf>
    <xf numFmtId="0" fontId="0" fillId="0" borderId="69" xfId="0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2" borderId="70" xfId="0" applyFont="1" applyFill="1" applyBorder="1" applyAlignment="1">
      <alignment vertical="center" wrapText="1"/>
    </xf>
    <xf numFmtId="0" fontId="0" fillId="2" borderId="70" xfId="0" applyFill="1" applyBorder="1" applyAlignment="1">
      <alignment horizontal="center" vertical="center"/>
    </xf>
    <xf numFmtId="0" fontId="0" fillId="2" borderId="7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33" xfId="0" applyFill="1" applyBorder="1" applyAlignment="1">
      <alignment vertical="center" wrapText="1"/>
    </xf>
    <xf numFmtId="0" fontId="0" fillId="2" borderId="43" xfId="0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0" fillId="2" borderId="66" xfId="0" applyFont="1" applyFill="1" applyBorder="1" applyAlignment="1">
      <alignment horizontal="center" vertical="center" wrapText="1"/>
    </xf>
    <xf numFmtId="0" fontId="0" fillId="2" borderId="77" xfId="0" applyFill="1" applyBorder="1" applyAlignment="1">
      <alignment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3" borderId="81" xfId="0" applyFont="1" applyFill="1" applyBorder="1" applyAlignment="1">
      <alignment horizontal="center" vertical="center"/>
    </xf>
    <xf numFmtId="0" fontId="0" fillId="3" borderId="82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0" fontId="0" fillId="2" borderId="70" xfId="0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70" xfId="0" applyFill="1" applyBorder="1" applyAlignment="1">
      <alignment vertical="center" wrapText="1"/>
    </xf>
    <xf numFmtId="0" fontId="0" fillId="2" borderId="83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2" borderId="82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 wrapText="1"/>
    </xf>
    <xf numFmtId="0" fontId="0" fillId="2" borderId="66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0" fillId="0" borderId="89" xfId="0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0" fontId="0" fillId="0" borderId="91" xfId="0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3"/>
  <sheetViews>
    <sheetView topLeftCell="A7" zoomScale="95" zoomScaleNormal="95" zoomScaleSheetLayoutView="130" workbookViewId="0">
      <selection activeCell="B90" sqref="B90"/>
    </sheetView>
  </sheetViews>
  <sheetFormatPr baseColWidth="10" defaultColWidth="9.1640625" defaultRowHeight="13"/>
  <cols>
    <col min="1" max="1" width="4.83203125" style="1" customWidth="1"/>
    <col min="2" max="2" width="40.832031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832031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147</v>
      </c>
      <c r="J2" s="2"/>
      <c r="L2" s="55" t="s">
        <v>211</v>
      </c>
    </row>
    <row r="3" spans="1:12" s="3" customFormat="1" ht="18" customHeight="1">
      <c r="A3" s="2" t="s">
        <v>1</v>
      </c>
      <c r="L3" s="43"/>
    </row>
    <row r="4" spans="1:12" s="6" customFormat="1" ht="39" customHeight="1">
      <c r="A4" s="5" t="s">
        <v>162</v>
      </c>
      <c r="K4" s="38" t="s">
        <v>107</v>
      </c>
    </row>
    <row r="5" spans="1:12" s="6" customFormat="1" ht="39" customHeight="1">
      <c r="A5" s="47" t="s">
        <v>71</v>
      </c>
      <c r="C5" s="6" t="s">
        <v>108</v>
      </c>
      <c r="E5" s="8"/>
      <c r="L5" s="7"/>
    </row>
    <row r="6" spans="1:12" s="6" customFormat="1" ht="14.25" customHeight="1">
      <c r="A6" s="47"/>
      <c r="E6" s="8"/>
      <c r="L6" s="7"/>
    </row>
    <row r="7" spans="1:12" s="6" customFormat="1" ht="15.75" customHeight="1">
      <c r="A7" s="9" t="s">
        <v>212</v>
      </c>
      <c r="C7" s="5"/>
    </row>
    <row r="8" spans="1:12" s="3" customFormat="1" ht="16">
      <c r="A8" s="2" t="s">
        <v>213</v>
      </c>
    </row>
    <row r="9" spans="1:12" ht="12.75" customHeight="1"/>
    <row r="10" spans="1:12" ht="14" customHeight="1" thickBot="1">
      <c r="A10" s="10"/>
      <c r="B10" s="11"/>
      <c r="C10" s="11"/>
      <c r="D10" s="11"/>
      <c r="E10" s="11"/>
      <c r="F10" s="12" t="s">
        <v>2</v>
      </c>
      <c r="G10" s="11"/>
      <c r="H10" s="48" t="s">
        <v>3</v>
      </c>
      <c r="I10" s="11"/>
      <c r="J10" s="11"/>
      <c r="K10" s="13"/>
      <c r="L10" s="14"/>
    </row>
    <row r="11" spans="1:12">
      <c r="A11" s="267" t="s">
        <v>4</v>
      </c>
      <c r="B11" s="269" t="s">
        <v>5</v>
      </c>
      <c r="C11" s="269" t="s">
        <v>6</v>
      </c>
      <c r="D11" s="264" t="s">
        <v>163</v>
      </c>
      <c r="E11" s="265"/>
      <c r="F11" s="265"/>
      <c r="G11" s="265"/>
      <c r="H11" s="265"/>
      <c r="I11" s="266"/>
      <c r="J11" s="15" t="s">
        <v>7</v>
      </c>
      <c r="K11" s="15" t="s">
        <v>8</v>
      </c>
      <c r="L11" s="273" t="s">
        <v>9</v>
      </c>
    </row>
    <row r="12" spans="1:12" ht="14" thickBot="1">
      <c r="A12" s="268"/>
      <c r="B12" s="270"/>
      <c r="C12" s="270"/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39" t="s">
        <v>87</v>
      </c>
      <c r="L12" s="275"/>
    </row>
    <row r="13" spans="1:12" ht="20" customHeight="1">
      <c r="A13" s="56">
        <v>1</v>
      </c>
      <c r="B13" s="57" t="s">
        <v>17</v>
      </c>
      <c r="C13" s="69" t="s">
        <v>109</v>
      </c>
      <c r="D13" s="70"/>
      <c r="E13" s="70">
        <v>2</v>
      </c>
      <c r="F13" s="70"/>
      <c r="G13" s="70"/>
      <c r="H13" s="70"/>
      <c r="I13" s="70"/>
      <c r="J13" s="70">
        <f t="shared" ref="J13:J19" si="0">SUM(D13:I13)*10</f>
        <v>20</v>
      </c>
      <c r="K13" s="70">
        <v>2</v>
      </c>
      <c r="L13" s="58">
        <v>8</v>
      </c>
    </row>
    <row r="14" spans="1:12" ht="20" customHeight="1">
      <c r="A14" s="59">
        <v>2</v>
      </c>
      <c r="B14" s="60" t="s">
        <v>18</v>
      </c>
      <c r="C14" s="71" t="s">
        <v>110</v>
      </c>
      <c r="D14" s="72">
        <v>2</v>
      </c>
      <c r="E14" s="72">
        <v>2</v>
      </c>
      <c r="F14" s="72"/>
      <c r="G14" s="72"/>
      <c r="H14" s="72"/>
      <c r="I14" s="72"/>
      <c r="J14" s="73">
        <f t="shared" si="0"/>
        <v>40</v>
      </c>
      <c r="K14" s="72">
        <v>5</v>
      </c>
      <c r="L14" s="63">
        <v>9</v>
      </c>
    </row>
    <row r="15" spans="1:12" ht="20" customHeight="1">
      <c r="A15" s="17">
        <v>3</v>
      </c>
      <c r="B15" s="60" t="s">
        <v>182</v>
      </c>
      <c r="C15" s="71" t="s">
        <v>111</v>
      </c>
      <c r="D15" s="72">
        <v>2</v>
      </c>
      <c r="E15" s="72">
        <v>1</v>
      </c>
      <c r="F15" s="72"/>
      <c r="G15" s="72"/>
      <c r="H15" s="72"/>
      <c r="I15" s="72"/>
      <c r="J15" s="73">
        <f t="shared" si="0"/>
        <v>30</v>
      </c>
      <c r="K15" s="72">
        <v>4</v>
      </c>
      <c r="L15" s="63">
        <v>10</v>
      </c>
    </row>
    <row r="16" spans="1:12" ht="20" customHeight="1">
      <c r="A16" s="17">
        <v>4</v>
      </c>
      <c r="B16" s="60" t="s">
        <v>179</v>
      </c>
      <c r="C16" s="71" t="s">
        <v>222</v>
      </c>
      <c r="D16" s="72">
        <v>1</v>
      </c>
      <c r="E16" s="72"/>
      <c r="F16" s="72"/>
      <c r="G16" s="72">
        <v>2</v>
      </c>
      <c r="H16" s="72"/>
      <c r="I16" s="72"/>
      <c r="J16" s="73">
        <f>SUM(D16:I16)*10</f>
        <v>30</v>
      </c>
      <c r="K16" s="72">
        <v>3</v>
      </c>
      <c r="L16" s="81">
        <v>7</v>
      </c>
    </row>
    <row r="17" spans="1:12" ht="20" customHeight="1">
      <c r="A17" s="188">
        <v>5</v>
      </c>
      <c r="B17" s="189" t="s">
        <v>19</v>
      </c>
      <c r="C17" s="190" t="s">
        <v>112</v>
      </c>
      <c r="D17" s="191">
        <v>1</v>
      </c>
      <c r="E17" s="191"/>
      <c r="F17" s="191"/>
      <c r="G17" s="191">
        <v>1</v>
      </c>
      <c r="H17" s="191">
        <v>1</v>
      </c>
      <c r="I17" s="191"/>
      <c r="J17" s="192">
        <f t="shared" si="0"/>
        <v>30</v>
      </c>
      <c r="K17" s="191">
        <v>5</v>
      </c>
      <c r="L17" s="193">
        <v>6</v>
      </c>
    </row>
    <row r="18" spans="1:12" ht="20" customHeight="1">
      <c r="A18" s="194">
        <v>6</v>
      </c>
      <c r="B18" s="189" t="s">
        <v>20</v>
      </c>
      <c r="C18" s="190" t="s">
        <v>113</v>
      </c>
      <c r="D18" s="191">
        <v>1</v>
      </c>
      <c r="E18" s="191"/>
      <c r="F18" s="191"/>
      <c r="G18" s="191">
        <v>2</v>
      </c>
      <c r="H18" s="191"/>
      <c r="I18" s="191"/>
      <c r="J18" s="192">
        <f t="shared" si="0"/>
        <v>30</v>
      </c>
      <c r="K18" s="191">
        <v>3</v>
      </c>
      <c r="L18" s="193">
        <v>2</v>
      </c>
    </row>
    <row r="19" spans="1:12" ht="20" customHeight="1">
      <c r="A19" s="195">
        <v>7</v>
      </c>
      <c r="B19" s="196" t="s">
        <v>183</v>
      </c>
      <c r="C19" s="197" t="s">
        <v>114</v>
      </c>
      <c r="D19" s="198">
        <v>1</v>
      </c>
      <c r="E19" s="198"/>
      <c r="F19" s="198"/>
      <c r="G19" s="198"/>
      <c r="H19" s="198"/>
      <c r="I19" s="198"/>
      <c r="J19" s="199">
        <f t="shared" si="0"/>
        <v>10</v>
      </c>
      <c r="K19" s="198">
        <v>1</v>
      </c>
      <c r="L19" s="200">
        <v>6</v>
      </c>
    </row>
    <row r="20" spans="1:12" ht="20" customHeight="1">
      <c r="A20" s="59">
        <v>8</v>
      </c>
      <c r="B20" s="60" t="s">
        <v>21</v>
      </c>
      <c r="C20" s="71" t="s">
        <v>197</v>
      </c>
      <c r="D20" s="72">
        <v>1</v>
      </c>
      <c r="E20" s="72"/>
      <c r="F20" s="72"/>
      <c r="G20" s="72">
        <v>1</v>
      </c>
      <c r="H20" s="72"/>
      <c r="I20" s="72"/>
      <c r="J20" s="73">
        <f>SUM(D20:I20)*10</f>
        <v>20</v>
      </c>
      <c r="K20" s="72">
        <v>3</v>
      </c>
      <c r="L20" s="63">
        <v>4</v>
      </c>
    </row>
    <row r="21" spans="1:12" ht="20" customHeight="1" thickBot="1">
      <c r="A21" s="65">
        <v>9</v>
      </c>
      <c r="B21" s="66" t="s">
        <v>78</v>
      </c>
      <c r="C21" s="69" t="s">
        <v>198</v>
      </c>
      <c r="D21" s="70">
        <v>2</v>
      </c>
      <c r="E21" s="70"/>
      <c r="F21" s="70">
        <v>1</v>
      </c>
      <c r="G21" s="70"/>
      <c r="H21" s="70"/>
      <c r="I21" s="70"/>
      <c r="J21" s="73">
        <f>SUM(D21:I21)*10</f>
        <v>30</v>
      </c>
      <c r="K21" s="70">
        <v>4</v>
      </c>
      <c r="L21" s="58">
        <v>21</v>
      </c>
    </row>
    <row r="22" spans="1:12" ht="20" customHeight="1" thickBot="1">
      <c r="A22" s="67"/>
      <c r="B22" s="67"/>
      <c r="C22" s="68" t="s">
        <v>22</v>
      </c>
      <c r="D22" s="74">
        <f t="shared" ref="D22:K22" si="1">SUM(D13:D21)</f>
        <v>11</v>
      </c>
      <c r="E22" s="74">
        <f t="shared" si="1"/>
        <v>5</v>
      </c>
      <c r="F22" s="74">
        <f t="shared" si="1"/>
        <v>1</v>
      </c>
      <c r="G22" s="74">
        <f t="shared" si="1"/>
        <v>6</v>
      </c>
      <c r="H22" s="74">
        <f t="shared" si="1"/>
        <v>1</v>
      </c>
      <c r="I22" s="74">
        <f t="shared" si="1"/>
        <v>0</v>
      </c>
      <c r="J22" s="74">
        <f t="shared" si="1"/>
        <v>240</v>
      </c>
      <c r="K22" s="74">
        <f t="shared" si="1"/>
        <v>30</v>
      </c>
      <c r="L22" s="75"/>
    </row>
    <row r="23" spans="1:12" ht="30" customHeight="1" thickBot="1"/>
    <row r="24" spans="1:12" ht="14" customHeight="1" thickBot="1">
      <c r="A24" s="10"/>
      <c r="B24" s="11"/>
      <c r="C24" s="11"/>
      <c r="D24" s="11"/>
      <c r="E24" s="11"/>
      <c r="F24" s="12" t="s">
        <v>2</v>
      </c>
      <c r="G24" s="11"/>
      <c r="H24" s="48" t="s">
        <v>23</v>
      </c>
      <c r="I24" s="11"/>
      <c r="J24" s="11"/>
      <c r="K24" s="13"/>
      <c r="L24" s="14"/>
    </row>
    <row r="25" spans="1:12">
      <c r="A25" s="267" t="s">
        <v>4</v>
      </c>
      <c r="B25" s="269" t="s">
        <v>5</v>
      </c>
      <c r="C25" s="269" t="s">
        <v>6</v>
      </c>
      <c r="D25" s="264" t="s">
        <v>163</v>
      </c>
      <c r="E25" s="265"/>
      <c r="F25" s="265"/>
      <c r="G25" s="265"/>
      <c r="H25" s="265"/>
      <c r="I25" s="266"/>
      <c r="J25" s="15" t="s">
        <v>7</v>
      </c>
      <c r="K25" s="15" t="s">
        <v>8</v>
      </c>
      <c r="L25" s="273" t="s">
        <v>9</v>
      </c>
    </row>
    <row r="26" spans="1:12" ht="14" thickBot="1">
      <c r="A26" s="271"/>
      <c r="B26" s="272"/>
      <c r="C26" s="272"/>
      <c r="D26" s="15" t="s">
        <v>10</v>
      </c>
      <c r="E26" s="15" t="s">
        <v>11</v>
      </c>
      <c r="F26" s="15" t="s">
        <v>12</v>
      </c>
      <c r="G26" s="15" t="s">
        <v>13</v>
      </c>
      <c r="H26" s="15" t="s">
        <v>14</v>
      </c>
      <c r="I26" s="15" t="s">
        <v>15</v>
      </c>
      <c r="J26" s="15" t="s">
        <v>16</v>
      </c>
      <c r="K26" s="40" t="s">
        <v>87</v>
      </c>
      <c r="L26" s="274"/>
    </row>
    <row r="27" spans="1:12" ht="20" customHeight="1">
      <c r="A27" s="76">
        <v>1</v>
      </c>
      <c r="B27" s="77" t="s">
        <v>24</v>
      </c>
      <c r="C27" s="92" t="s">
        <v>115</v>
      </c>
      <c r="D27" s="93"/>
      <c r="E27" s="93">
        <v>2</v>
      </c>
      <c r="F27" s="93"/>
      <c r="G27" s="93"/>
      <c r="H27" s="93"/>
      <c r="I27" s="93"/>
      <c r="J27" s="94">
        <f t="shared" ref="J27:J35" si="2">SUM(D27:I27)*10</f>
        <v>20</v>
      </c>
      <c r="K27" s="93">
        <v>2</v>
      </c>
      <c r="L27" s="79">
        <v>8</v>
      </c>
    </row>
    <row r="28" spans="1:12" ht="20" customHeight="1">
      <c r="A28" s="80">
        <v>2</v>
      </c>
      <c r="B28" s="61" t="s">
        <v>25</v>
      </c>
      <c r="C28" s="71" t="s">
        <v>116</v>
      </c>
      <c r="D28" s="72">
        <v>1</v>
      </c>
      <c r="E28" s="72">
        <v>1</v>
      </c>
      <c r="F28" s="72"/>
      <c r="G28" s="72"/>
      <c r="H28" s="72"/>
      <c r="I28" s="72"/>
      <c r="J28" s="73">
        <f t="shared" si="2"/>
        <v>20</v>
      </c>
      <c r="K28" s="72">
        <v>4</v>
      </c>
      <c r="L28" s="81">
        <v>9</v>
      </c>
    </row>
    <row r="29" spans="1:12" ht="20" customHeight="1">
      <c r="A29" s="80">
        <v>3</v>
      </c>
      <c r="B29" s="60" t="s">
        <v>74</v>
      </c>
      <c r="C29" s="71" t="s">
        <v>223</v>
      </c>
      <c r="D29" s="72">
        <v>1</v>
      </c>
      <c r="E29" s="72"/>
      <c r="F29" s="72"/>
      <c r="G29" s="72"/>
      <c r="H29" s="72">
        <v>1</v>
      </c>
      <c r="I29" s="72"/>
      <c r="J29" s="73">
        <f>SUM(D29:I29)*10</f>
        <v>20</v>
      </c>
      <c r="K29" s="72">
        <v>3</v>
      </c>
      <c r="L29" s="63">
        <v>7</v>
      </c>
    </row>
    <row r="30" spans="1:12" ht="20" customHeight="1">
      <c r="A30" s="80">
        <v>4</v>
      </c>
      <c r="B30" s="82" t="s">
        <v>185</v>
      </c>
      <c r="C30" s="95" t="s">
        <v>199</v>
      </c>
      <c r="D30" s="96">
        <v>2</v>
      </c>
      <c r="E30" s="96">
        <v>2</v>
      </c>
      <c r="F30" s="96"/>
      <c r="G30" s="96"/>
      <c r="H30" s="96"/>
      <c r="I30" s="96"/>
      <c r="J30" s="97">
        <f>SUM(D30:I30)*10</f>
        <v>40</v>
      </c>
      <c r="K30" s="96">
        <v>5</v>
      </c>
      <c r="L30" s="83">
        <v>2</v>
      </c>
    </row>
    <row r="31" spans="1:12" ht="20" customHeight="1">
      <c r="A31" s="201">
        <v>5</v>
      </c>
      <c r="B31" s="202" t="s">
        <v>81</v>
      </c>
      <c r="C31" s="203" t="s">
        <v>218</v>
      </c>
      <c r="D31" s="204">
        <v>1</v>
      </c>
      <c r="E31" s="204"/>
      <c r="F31" s="204"/>
      <c r="G31" s="204">
        <v>1</v>
      </c>
      <c r="H31" s="204"/>
      <c r="I31" s="204"/>
      <c r="J31" s="204">
        <f>SUM(D31:I31)*10</f>
        <v>20</v>
      </c>
      <c r="K31" s="204">
        <v>2</v>
      </c>
      <c r="L31" s="205">
        <v>23</v>
      </c>
    </row>
    <row r="32" spans="1:12" ht="20" customHeight="1">
      <c r="A32" s="206">
        <v>6</v>
      </c>
      <c r="B32" s="152" t="s">
        <v>209</v>
      </c>
      <c r="C32" s="160" t="s">
        <v>200</v>
      </c>
      <c r="D32" s="161">
        <v>1</v>
      </c>
      <c r="E32" s="161"/>
      <c r="F32" s="161"/>
      <c r="G32" s="161"/>
      <c r="H32" s="161">
        <v>1</v>
      </c>
      <c r="I32" s="161"/>
      <c r="J32" s="161">
        <f>SUM(D32:I32)*10</f>
        <v>20</v>
      </c>
      <c r="K32" s="161">
        <v>3</v>
      </c>
      <c r="L32" s="207">
        <v>6</v>
      </c>
    </row>
    <row r="33" spans="1:12" ht="20" customHeight="1">
      <c r="A33" s="80">
        <v>7</v>
      </c>
      <c r="B33" s="85" t="s">
        <v>32</v>
      </c>
      <c r="C33" s="98" t="s">
        <v>201</v>
      </c>
      <c r="D33" s="37">
        <v>1</v>
      </c>
      <c r="E33" s="37"/>
      <c r="F33" s="37"/>
      <c r="G33" s="37"/>
      <c r="H33" s="37">
        <v>1</v>
      </c>
      <c r="I33" s="37"/>
      <c r="J33" s="37">
        <f>SUM(D33:I33)*10</f>
        <v>20</v>
      </c>
      <c r="K33" s="37">
        <v>3</v>
      </c>
      <c r="L33" s="86">
        <v>4</v>
      </c>
    </row>
    <row r="34" spans="1:12" ht="20" customHeight="1">
      <c r="A34" s="80">
        <v>8</v>
      </c>
      <c r="B34" s="85" t="s">
        <v>26</v>
      </c>
      <c r="C34" s="98" t="s">
        <v>117</v>
      </c>
      <c r="D34" s="37">
        <v>2</v>
      </c>
      <c r="E34" s="37"/>
      <c r="F34" s="37">
        <v>2</v>
      </c>
      <c r="G34" s="37"/>
      <c r="H34" s="37"/>
      <c r="I34" s="37"/>
      <c r="J34" s="73">
        <f t="shared" si="2"/>
        <v>40</v>
      </c>
      <c r="K34" s="37">
        <v>5</v>
      </c>
      <c r="L34" s="86">
        <v>1</v>
      </c>
    </row>
    <row r="35" spans="1:12" ht="20" customHeight="1" thickBot="1">
      <c r="A35" s="87">
        <v>9</v>
      </c>
      <c r="B35" s="88" t="s">
        <v>36</v>
      </c>
      <c r="C35" s="99" t="s">
        <v>118</v>
      </c>
      <c r="D35" s="100">
        <v>1</v>
      </c>
      <c r="E35" s="100"/>
      <c r="F35" s="100"/>
      <c r="G35" s="100">
        <v>2</v>
      </c>
      <c r="H35" s="100"/>
      <c r="I35" s="100"/>
      <c r="J35" s="101">
        <f t="shared" si="2"/>
        <v>30</v>
      </c>
      <c r="K35" s="100">
        <v>3</v>
      </c>
      <c r="L35" s="89">
        <v>2</v>
      </c>
    </row>
    <row r="36" spans="1:12" ht="19.5" customHeight="1" thickBot="1">
      <c r="A36" s="67"/>
      <c r="B36" s="67"/>
      <c r="C36" s="90" t="s">
        <v>22</v>
      </c>
      <c r="D36" s="102">
        <f t="shared" ref="D36:K36" si="3">SUM(D27:D35)</f>
        <v>10</v>
      </c>
      <c r="E36" s="102">
        <f t="shared" si="3"/>
        <v>5</v>
      </c>
      <c r="F36" s="102">
        <f t="shared" si="3"/>
        <v>2</v>
      </c>
      <c r="G36" s="102">
        <f t="shared" si="3"/>
        <v>3</v>
      </c>
      <c r="H36" s="102">
        <f t="shared" si="3"/>
        <v>3</v>
      </c>
      <c r="I36" s="102">
        <f t="shared" si="3"/>
        <v>0</v>
      </c>
      <c r="J36" s="102">
        <f t="shared" si="3"/>
        <v>230</v>
      </c>
      <c r="K36" s="103">
        <f t="shared" si="3"/>
        <v>30</v>
      </c>
      <c r="L36" s="104"/>
    </row>
    <row r="37" spans="1:12" ht="29.25" customHeight="1" thickBot="1">
      <c r="B37" s="19"/>
    </row>
    <row r="38" spans="1:12" ht="14" customHeight="1" thickBot="1">
      <c r="A38" s="10"/>
      <c r="B38" s="11"/>
      <c r="C38" s="11"/>
      <c r="D38" s="11"/>
      <c r="E38" s="11"/>
      <c r="F38" s="12" t="s">
        <v>2</v>
      </c>
      <c r="G38" s="11"/>
      <c r="H38" s="48" t="s">
        <v>27</v>
      </c>
      <c r="I38" s="11"/>
      <c r="J38" s="11"/>
      <c r="K38" s="13"/>
      <c r="L38" s="14"/>
    </row>
    <row r="39" spans="1:12">
      <c r="A39" s="267" t="s">
        <v>4</v>
      </c>
      <c r="B39" s="269" t="s">
        <v>5</v>
      </c>
      <c r="C39" s="269" t="s">
        <v>6</v>
      </c>
      <c r="D39" s="264" t="s">
        <v>163</v>
      </c>
      <c r="E39" s="265"/>
      <c r="F39" s="265"/>
      <c r="G39" s="265"/>
      <c r="H39" s="265"/>
      <c r="I39" s="266"/>
      <c r="J39" s="15" t="s">
        <v>7</v>
      </c>
      <c r="K39" s="15" t="s">
        <v>8</v>
      </c>
      <c r="L39" s="273" t="s">
        <v>9</v>
      </c>
    </row>
    <row r="40" spans="1:12" ht="14" thickBot="1">
      <c r="A40" s="271"/>
      <c r="B40" s="272"/>
      <c r="C40" s="272"/>
      <c r="D40" s="15" t="s">
        <v>10</v>
      </c>
      <c r="E40" s="15" t="s">
        <v>11</v>
      </c>
      <c r="F40" s="15" t="s">
        <v>12</v>
      </c>
      <c r="G40" s="15" t="s">
        <v>13</v>
      </c>
      <c r="H40" s="15" t="s">
        <v>14</v>
      </c>
      <c r="I40" s="15" t="s">
        <v>15</v>
      </c>
      <c r="J40" s="15" t="s">
        <v>16</v>
      </c>
      <c r="K40" s="40" t="s">
        <v>87</v>
      </c>
      <c r="L40" s="274"/>
    </row>
    <row r="41" spans="1:12" ht="20" customHeight="1">
      <c r="A41" s="105">
        <v>1</v>
      </c>
      <c r="B41" s="106" t="s">
        <v>28</v>
      </c>
      <c r="C41" s="111" t="s">
        <v>119</v>
      </c>
      <c r="D41" s="112"/>
      <c r="E41" s="112">
        <v>2</v>
      </c>
      <c r="F41" s="112"/>
      <c r="G41" s="112"/>
      <c r="H41" s="112"/>
      <c r="I41" s="112"/>
      <c r="J41" s="94">
        <f t="shared" ref="J41:J46" si="4">SUM(D41:I41)*10</f>
        <v>20</v>
      </c>
      <c r="K41" s="112">
        <v>2</v>
      </c>
      <c r="L41" s="107">
        <v>8</v>
      </c>
    </row>
    <row r="42" spans="1:12" ht="20" customHeight="1">
      <c r="A42" s="80">
        <v>2</v>
      </c>
      <c r="B42" s="61" t="s">
        <v>29</v>
      </c>
      <c r="C42" s="71" t="s">
        <v>120</v>
      </c>
      <c r="D42" s="72">
        <v>2</v>
      </c>
      <c r="E42" s="72">
        <v>1</v>
      </c>
      <c r="F42" s="72"/>
      <c r="G42" s="72"/>
      <c r="H42" s="72"/>
      <c r="I42" s="72"/>
      <c r="J42" s="73">
        <f t="shared" si="4"/>
        <v>30</v>
      </c>
      <c r="K42" s="72">
        <v>3</v>
      </c>
      <c r="L42" s="81">
        <v>7</v>
      </c>
    </row>
    <row r="43" spans="1:12" ht="20" customHeight="1">
      <c r="A43" s="80">
        <v>3</v>
      </c>
      <c r="B43" s="61" t="s">
        <v>30</v>
      </c>
      <c r="C43" s="71" t="s">
        <v>121</v>
      </c>
      <c r="D43" s="72">
        <v>2</v>
      </c>
      <c r="E43" s="72">
        <v>1</v>
      </c>
      <c r="F43" s="72"/>
      <c r="G43" s="72"/>
      <c r="H43" s="72">
        <v>2</v>
      </c>
      <c r="I43" s="72"/>
      <c r="J43" s="73">
        <f t="shared" si="4"/>
        <v>50</v>
      </c>
      <c r="K43" s="72">
        <v>6</v>
      </c>
      <c r="L43" s="81">
        <v>1</v>
      </c>
    </row>
    <row r="44" spans="1:12" ht="20" customHeight="1">
      <c r="A44" s="80">
        <v>4</v>
      </c>
      <c r="B44" s="61" t="s">
        <v>31</v>
      </c>
      <c r="C44" s="71" t="s">
        <v>122</v>
      </c>
      <c r="D44" s="72">
        <v>1</v>
      </c>
      <c r="E44" s="72"/>
      <c r="F44" s="72">
        <v>2</v>
      </c>
      <c r="G44" s="72"/>
      <c r="H44" s="72"/>
      <c r="I44" s="72"/>
      <c r="J44" s="73">
        <f t="shared" si="4"/>
        <v>30</v>
      </c>
      <c r="K44" s="72">
        <v>4</v>
      </c>
      <c r="L44" s="81">
        <v>1</v>
      </c>
    </row>
    <row r="45" spans="1:12" ht="20" customHeight="1">
      <c r="A45" s="80">
        <v>5</v>
      </c>
      <c r="B45" s="82" t="s">
        <v>184</v>
      </c>
      <c r="C45" s="113" t="s">
        <v>202</v>
      </c>
      <c r="D45" s="97">
        <v>2</v>
      </c>
      <c r="E45" s="97"/>
      <c r="F45" s="97">
        <v>1</v>
      </c>
      <c r="G45" s="97"/>
      <c r="H45" s="97">
        <v>2</v>
      </c>
      <c r="I45" s="97"/>
      <c r="J45" s="73">
        <f>SUM(D45:I45)*10</f>
        <v>50</v>
      </c>
      <c r="K45" s="97">
        <v>6</v>
      </c>
      <c r="L45" s="108">
        <v>2</v>
      </c>
    </row>
    <row r="46" spans="1:12" ht="20" customHeight="1">
      <c r="A46" s="80">
        <v>6</v>
      </c>
      <c r="B46" s="64" t="s">
        <v>82</v>
      </c>
      <c r="C46" s="71" t="s">
        <v>123</v>
      </c>
      <c r="D46" s="72">
        <v>1</v>
      </c>
      <c r="E46" s="72"/>
      <c r="F46" s="72"/>
      <c r="G46" s="72"/>
      <c r="H46" s="72">
        <v>1</v>
      </c>
      <c r="I46" s="72"/>
      <c r="J46" s="73">
        <f t="shared" si="4"/>
        <v>20</v>
      </c>
      <c r="K46" s="72">
        <v>2</v>
      </c>
      <c r="L46" s="81">
        <v>5</v>
      </c>
    </row>
    <row r="47" spans="1:12" ht="20" customHeight="1">
      <c r="A47" s="201">
        <v>7</v>
      </c>
      <c r="B47" s="202" t="s">
        <v>79</v>
      </c>
      <c r="C47" s="214" t="s">
        <v>130</v>
      </c>
      <c r="D47" s="215">
        <v>2</v>
      </c>
      <c r="E47" s="215"/>
      <c r="F47" s="215"/>
      <c r="G47" s="215"/>
      <c r="H47" s="215"/>
      <c r="I47" s="215"/>
      <c r="J47" s="199">
        <f>SUM(D47:I47)*10</f>
        <v>20</v>
      </c>
      <c r="K47" s="215">
        <v>2</v>
      </c>
      <c r="L47" s="216"/>
    </row>
    <row r="48" spans="1:12" ht="20" customHeight="1" thickBot="1">
      <c r="A48" s="208">
        <v>8</v>
      </c>
      <c r="B48" s="209" t="s">
        <v>210</v>
      </c>
      <c r="C48" s="210" t="s">
        <v>203</v>
      </c>
      <c r="D48" s="211">
        <v>2</v>
      </c>
      <c r="E48" s="211"/>
      <c r="F48" s="211">
        <v>1</v>
      </c>
      <c r="G48" s="211"/>
      <c r="H48" s="211"/>
      <c r="I48" s="211"/>
      <c r="J48" s="212">
        <f>SUM(D48:I48)*10</f>
        <v>30</v>
      </c>
      <c r="K48" s="211">
        <v>5</v>
      </c>
      <c r="L48" s="213">
        <v>6</v>
      </c>
    </row>
    <row r="49" spans="1:12" ht="20" customHeight="1" thickBot="1">
      <c r="A49" s="67"/>
      <c r="B49" s="67"/>
      <c r="C49" s="90" t="s">
        <v>22</v>
      </c>
      <c r="D49" s="118">
        <f t="shared" ref="D49:K49" si="5">SUM(D41:D48)</f>
        <v>12</v>
      </c>
      <c r="E49" s="118">
        <f t="shared" si="5"/>
        <v>4</v>
      </c>
      <c r="F49" s="118">
        <f t="shared" si="5"/>
        <v>4</v>
      </c>
      <c r="G49" s="118">
        <f t="shared" si="5"/>
        <v>0</v>
      </c>
      <c r="H49" s="118">
        <f t="shared" si="5"/>
        <v>5</v>
      </c>
      <c r="I49" s="118">
        <f t="shared" si="5"/>
        <v>0</v>
      </c>
      <c r="J49" s="118">
        <f t="shared" si="5"/>
        <v>250</v>
      </c>
      <c r="K49" s="118">
        <f t="shared" si="5"/>
        <v>30</v>
      </c>
      <c r="L49" s="119"/>
    </row>
    <row r="50" spans="1:12" ht="29.25" customHeight="1" thickBot="1"/>
    <row r="51" spans="1:12" ht="14" customHeight="1" thickBot="1">
      <c r="A51" s="10"/>
      <c r="B51" s="11"/>
      <c r="C51" s="11"/>
      <c r="D51" s="11"/>
      <c r="E51" s="11"/>
      <c r="F51" s="12" t="s">
        <v>2</v>
      </c>
      <c r="G51" s="11"/>
      <c r="H51" s="48" t="s">
        <v>33</v>
      </c>
      <c r="I51" s="11"/>
      <c r="J51" s="11"/>
      <c r="K51" s="13"/>
      <c r="L51" s="14"/>
    </row>
    <row r="52" spans="1:12">
      <c r="A52" s="267" t="s">
        <v>4</v>
      </c>
      <c r="B52" s="269" t="s">
        <v>5</v>
      </c>
      <c r="C52" s="269" t="s">
        <v>6</v>
      </c>
      <c r="D52" s="264" t="s">
        <v>163</v>
      </c>
      <c r="E52" s="265"/>
      <c r="F52" s="265"/>
      <c r="G52" s="265"/>
      <c r="H52" s="265"/>
      <c r="I52" s="266"/>
      <c r="J52" s="15" t="s">
        <v>7</v>
      </c>
      <c r="K52" s="15" t="s">
        <v>8</v>
      </c>
      <c r="L52" s="273" t="s">
        <v>9</v>
      </c>
    </row>
    <row r="53" spans="1:12" ht="14" thickBot="1">
      <c r="A53" s="271"/>
      <c r="B53" s="272"/>
      <c r="C53" s="272"/>
      <c r="D53" s="15" t="s">
        <v>10</v>
      </c>
      <c r="E53" s="15" t="s">
        <v>11</v>
      </c>
      <c r="F53" s="15" t="s">
        <v>12</v>
      </c>
      <c r="G53" s="15" t="s">
        <v>13</v>
      </c>
      <c r="H53" s="15" t="s">
        <v>14</v>
      </c>
      <c r="I53" s="15" t="s">
        <v>15</v>
      </c>
      <c r="J53" s="15" t="s">
        <v>16</v>
      </c>
      <c r="K53" s="40" t="s">
        <v>87</v>
      </c>
      <c r="L53" s="274"/>
    </row>
    <row r="54" spans="1:12" ht="20" customHeight="1">
      <c r="A54" s="105">
        <v>1</v>
      </c>
      <c r="B54" s="106" t="s">
        <v>34</v>
      </c>
      <c r="C54" s="111" t="s">
        <v>124</v>
      </c>
      <c r="D54" s="112"/>
      <c r="E54" s="112">
        <v>2</v>
      </c>
      <c r="F54" s="112"/>
      <c r="G54" s="112"/>
      <c r="H54" s="112"/>
      <c r="I54" s="112"/>
      <c r="J54" s="94">
        <f t="shared" ref="J54:J59" si="6">SUM(D54:I54)*10</f>
        <v>20</v>
      </c>
      <c r="K54" s="112">
        <v>2</v>
      </c>
      <c r="L54" s="107">
        <v>8</v>
      </c>
    </row>
    <row r="55" spans="1:12" ht="20" customHeight="1">
      <c r="A55" s="80">
        <v>2</v>
      </c>
      <c r="B55" s="60" t="s">
        <v>35</v>
      </c>
      <c r="C55" s="71" t="s">
        <v>125</v>
      </c>
      <c r="D55" s="72">
        <v>1</v>
      </c>
      <c r="E55" s="72"/>
      <c r="F55" s="72">
        <v>1</v>
      </c>
      <c r="G55" s="72"/>
      <c r="H55" s="72">
        <v>1</v>
      </c>
      <c r="I55" s="72"/>
      <c r="J55" s="73">
        <f t="shared" si="6"/>
        <v>30</v>
      </c>
      <c r="K55" s="72">
        <v>3</v>
      </c>
      <c r="L55" s="81">
        <v>5</v>
      </c>
    </row>
    <row r="56" spans="1:12" ht="19.5" customHeight="1">
      <c r="A56" s="80">
        <v>3</v>
      </c>
      <c r="B56" s="122" t="s">
        <v>186</v>
      </c>
      <c r="C56" s="71" t="s">
        <v>126</v>
      </c>
      <c r="D56" s="72">
        <v>2</v>
      </c>
      <c r="E56" s="72"/>
      <c r="F56" s="72">
        <v>1</v>
      </c>
      <c r="G56" s="72"/>
      <c r="H56" s="72">
        <v>2</v>
      </c>
      <c r="I56" s="72"/>
      <c r="J56" s="73">
        <f t="shared" si="6"/>
        <v>50</v>
      </c>
      <c r="K56" s="72">
        <v>6</v>
      </c>
      <c r="L56" s="108">
        <v>3</v>
      </c>
    </row>
    <row r="57" spans="1:12" ht="20" customHeight="1">
      <c r="A57" s="80">
        <v>4</v>
      </c>
      <c r="B57" s="123" t="s">
        <v>187</v>
      </c>
      <c r="C57" s="71" t="s">
        <v>127</v>
      </c>
      <c r="D57" s="72">
        <v>2</v>
      </c>
      <c r="E57" s="72"/>
      <c r="F57" s="72">
        <v>1</v>
      </c>
      <c r="G57" s="72"/>
      <c r="H57" s="72">
        <v>2</v>
      </c>
      <c r="I57" s="72"/>
      <c r="J57" s="73">
        <f t="shared" si="6"/>
        <v>50</v>
      </c>
      <c r="K57" s="72">
        <v>6</v>
      </c>
      <c r="L57" s="124">
        <v>3</v>
      </c>
    </row>
    <row r="58" spans="1:12" ht="20" customHeight="1">
      <c r="A58" s="80">
        <v>5</v>
      </c>
      <c r="B58" s="84" t="s">
        <v>188</v>
      </c>
      <c r="C58" s="71" t="s">
        <v>225</v>
      </c>
      <c r="D58" s="72">
        <v>2</v>
      </c>
      <c r="E58" s="72">
        <v>2</v>
      </c>
      <c r="F58" s="72"/>
      <c r="G58" s="72"/>
      <c r="H58" s="72">
        <v>1</v>
      </c>
      <c r="I58" s="72"/>
      <c r="J58" s="73">
        <f>SUM(D58:I58)*10</f>
        <v>50</v>
      </c>
      <c r="K58" s="72">
        <v>7</v>
      </c>
      <c r="L58" s="81">
        <v>2</v>
      </c>
    </row>
    <row r="59" spans="1:12" ht="19" customHeight="1">
      <c r="A59" s="80">
        <v>6</v>
      </c>
      <c r="B59" s="84" t="s">
        <v>76</v>
      </c>
      <c r="C59" s="114" t="s">
        <v>128</v>
      </c>
      <c r="D59" s="115">
        <v>2</v>
      </c>
      <c r="E59" s="115"/>
      <c r="F59" s="115"/>
      <c r="G59" s="115"/>
      <c r="H59" s="115">
        <v>2</v>
      </c>
      <c r="I59" s="115"/>
      <c r="J59" s="73">
        <f t="shared" si="6"/>
        <v>40</v>
      </c>
      <c r="K59" s="115">
        <v>5</v>
      </c>
      <c r="L59" s="125">
        <v>1</v>
      </c>
    </row>
    <row r="60" spans="1:12" ht="19.5" customHeight="1" thickBot="1">
      <c r="A60" s="121">
        <v>7</v>
      </c>
      <c r="B60" s="91" t="s">
        <v>46</v>
      </c>
      <c r="C60" s="116" t="s">
        <v>129</v>
      </c>
      <c r="D60" s="117">
        <v>1</v>
      </c>
      <c r="E60" s="117"/>
      <c r="F60" s="117"/>
      <c r="G60" s="117"/>
      <c r="H60" s="117"/>
      <c r="I60" s="117"/>
      <c r="J60" s="101">
        <f>SUM(D60:I60)*10</f>
        <v>10</v>
      </c>
      <c r="K60" s="117">
        <v>1</v>
      </c>
      <c r="L60" s="110">
        <v>1</v>
      </c>
    </row>
    <row r="61" spans="1:12" ht="20" customHeight="1" thickBot="1">
      <c r="A61" s="67"/>
      <c r="B61" s="67"/>
      <c r="C61" s="90" t="s">
        <v>22</v>
      </c>
      <c r="D61" s="118">
        <f t="shared" ref="D61:K61" si="7">SUM(D54:D60)</f>
        <v>10</v>
      </c>
      <c r="E61" s="118">
        <f t="shared" si="7"/>
        <v>4</v>
      </c>
      <c r="F61" s="118">
        <f t="shared" si="7"/>
        <v>3</v>
      </c>
      <c r="G61" s="118">
        <f t="shared" si="7"/>
        <v>0</v>
      </c>
      <c r="H61" s="118">
        <f t="shared" si="7"/>
        <v>8</v>
      </c>
      <c r="I61" s="118">
        <f t="shared" si="7"/>
        <v>0</v>
      </c>
      <c r="J61" s="118">
        <f t="shared" si="7"/>
        <v>250</v>
      </c>
      <c r="K61" s="118">
        <f t="shared" si="7"/>
        <v>30</v>
      </c>
      <c r="L61" s="119"/>
    </row>
    <row r="62" spans="1:12" ht="20" customHeight="1">
      <c r="C62" s="18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9" customHeight="1"/>
  </sheetData>
  <mergeCells count="20">
    <mergeCell ref="L52:L53"/>
    <mergeCell ref="L11:L12"/>
    <mergeCell ref="A25:A26"/>
    <mergeCell ref="B25:B26"/>
    <mergeCell ref="C25:C26"/>
    <mergeCell ref="L25:L26"/>
    <mergeCell ref="A39:A40"/>
    <mergeCell ref="B39:B40"/>
    <mergeCell ref="C39:C40"/>
    <mergeCell ref="L39:L40"/>
    <mergeCell ref="D11:I11"/>
    <mergeCell ref="D25:I25"/>
    <mergeCell ref="D39:I39"/>
    <mergeCell ref="D52:I52"/>
    <mergeCell ref="A11:A12"/>
    <mergeCell ref="B11:B12"/>
    <mergeCell ref="C11:C12"/>
    <mergeCell ref="A52:A53"/>
    <mergeCell ref="B52:B53"/>
    <mergeCell ref="C52:C53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96" zoomScaleNormal="96" zoomScaleSheetLayoutView="130" workbookViewId="0">
      <selection activeCell="B7" sqref="B7"/>
    </sheetView>
  </sheetViews>
  <sheetFormatPr baseColWidth="10" defaultColWidth="9.1640625" defaultRowHeight="13"/>
  <cols>
    <col min="1" max="1" width="4.83203125" style="1" customWidth="1"/>
    <col min="2" max="2" width="44.5" style="1" customWidth="1"/>
    <col min="3" max="3" width="14.1640625" style="1" customWidth="1"/>
    <col min="4" max="9" width="5.6640625" style="1" customWidth="1"/>
    <col min="10" max="10" width="12.5" style="1" customWidth="1"/>
    <col min="11" max="11" width="15.33203125" style="1" customWidth="1"/>
    <col min="12" max="16384" width="9.1640625" style="1"/>
  </cols>
  <sheetData>
    <row r="1" spans="1:12">
      <c r="F1" s="20" t="s">
        <v>148</v>
      </c>
    </row>
    <row r="2" spans="1:12" ht="14.25" customHeight="1">
      <c r="B2" s="21"/>
      <c r="D2" s="21"/>
    </row>
    <row r="3" spans="1:12" ht="14" customHeight="1" thickBot="1">
      <c r="A3" s="10"/>
      <c r="B3" s="11"/>
      <c r="C3" s="11"/>
      <c r="D3" s="11"/>
      <c r="E3" s="11"/>
      <c r="F3" s="12" t="s">
        <v>2</v>
      </c>
      <c r="G3" s="11"/>
      <c r="H3" s="48" t="s">
        <v>37</v>
      </c>
      <c r="I3" s="11"/>
      <c r="J3" s="11"/>
      <c r="K3" s="13"/>
      <c r="L3" s="14"/>
    </row>
    <row r="4" spans="1:12">
      <c r="A4" s="267" t="s">
        <v>4</v>
      </c>
      <c r="B4" s="269" t="s">
        <v>5</v>
      </c>
      <c r="C4" s="269" t="s">
        <v>6</v>
      </c>
      <c r="D4" s="264" t="s">
        <v>163</v>
      </c>
      <c r="E4" s="265"/>
      <c r="F4" s="265"/>
      <c r="G4" s="265"/>
      <c r="H4" s="265"/>
      <c r="I4" s="266"/>
      <c r="J4" s="15" t="s">
        <v>7</v>
      </c>
      <c r="K4" s="15" t="s">
        <v>8</v>
      </c>
      <c r="L4" s="273" t="s">
        <v>9</v>
      </c>
    </row>
    <row r="5" spans="1:12" ht="14" thickBot="1">
      <c r="A5" s="268"/>
      <c r="B5" s="270"/>
      <c r="C5" s="270"/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6" t="s">
        <v>16</v>
      </c>
      <c r="K5" s="39" t="s">
        <v>87</v>
      </c>
      <c r="L5" s="275"/>
    </row>
    <row r="6" spans="1:12" ht="17" customHeight="1">
      <c r="A6" s="59">
        <v>1</v>
      </c>
      <c r="B6" s="126" t="s">
        <v>226</v>
      </c>
      <c r="C6" s="71" t="s">
        <v>131</v>
      </c>
      <c r="D6" s="72"/>
      <c r="E6" s="72">
        <v>2</v>
      </c>
      <c r="F6" s="72"/>
      <c r="G6" s="72"/>
      <c r="H6" s="72"/>
      <c r="I6" s="72"/>
      <c r="J6" s="72">
        <f t="shared" ref="J6:J13" si="0">SUM(D6:I6)*10</f>
        <v>20</v>
      </c>
      <c r="K6" s="72">
        <v>2</v>
      </c>
      <c r="L6" s="63">
        <v>8</v>
      </c>
    </row>
    <row r="7" spans="1:12" ht="17" customHeight="1">
      <c r="A7" s="36">
        <v>2</v>
      </c>
      <c r="B7" s="60" t="s">
        <v>77</v>
      </c>
      <c r="C7" s="69" t="s">
        <v>132</v>
      </c>
      <c r="D7" s="70">
        <v>2</v>
      </c>
      <c r="E7" s="70"/>
      <c r="F7" s="70"/>
      <c r="G7" s="70"/>
      <c r="H7" s="70">
        <v>2</v>
      </c>
      <c r="I7" s="70"/>
      <c r="J7" s="72">
        <f t="shared" si="0"/>
        <v>40</v>
      </c>
      <c r="K7" s="70">
        <v>5</v>
      </c>
      <c r="L7" s="58">
        <v>3</v>
      </c>
    </row>
    <row r="8" spans="1:12" ht="17" customHeight="1">
      <c r="A8" s="59">
        <v>3</v>
      </c>
      <c r="B8" s="62" t="s">
        <v>43</v>
      </c>
      <c r="C8" s="71" t="s">
        <v>133</v>
      </c>
      <c r="D8" s="72">
        <v>1</v>
      </c>
      <c r="E8" s="72"/>
      <c r="F8" s="72"/>
      <c r="G8" s="72"/>
      <c r="H8" s="72">
        <v>1</v>
      </c>
      <c r="I8" s="72"/>
      <c r="J8" s="72">
        <f t="shared" si="0"/>
        <v>20</v>
      </c>
      <c r="K8" s="72">
        <v>3</v>
      </c>
      <c r="L8" s="63">
        <v>3</v>
      </c>
    </row>
    <row r="9" spans="1:12" ht="17" customHeight="1">
      <c r="A9" s="59">
        <v>4</v>
      </c>
      <c r="B9" s="60" t="s">
        <v>190</v>
      </c>
      <c r="C9" s="71" t="s">
        <v>134</v>
      </c>
      <c r="D9" s="72">
        <v>2</v>
      </c>
      <c r="E9" s="72"/>
      <c r="F9" s="72"/>
      <c r="G9" s="72"/>
      <c r="H9" s="72">
        <v>2</v>
      </c>
      <c r="I9" s="72"/>
      <c r="J9" s="72">
        <f t="shared" si="0"/>
        <v>40</v>
      </c>
      <c r="K9" s="72">
        <v>5</v>
      </c>
      <c r="L9" s="63">
        <v>3</v>
      </c>
    </row>
    <row r="10" spans="1:12" ht="17" customHeight="1">
      <c r="A10" s="127">
        <v>5</v>
      </c>
      <c r="B10" s="84" t="s">
        <v>97</v>
      </c>
      <c r="C10" s="114" t="s">
        <v>135</v>
      </c>
      <c r="D10" s="72">
        <v>2</v>
      </c>
      <c r="E10" s="72"/>
      <c r="F10" s="72"/>
      <c r="G10" s="72"/>
      <c r="H10" s="72">
        <v>2</v>
      </c>
      <c r="I10" s="72"/>
      <c r="J10" s="72">
        <f t="shared" si="0"/>
        <v>40</v>
      </c>
      <c r="K10" s="72">
        <v>5</v>
      </c>
      <c r="L10" s="63">
        <v>1</v>
      </c>
    </row>
    <row r="11" spans="1:12" ht="17" customHeight="1">
      <c r="A11" s="127">
        <v>6</v>
      </c>
      <c r="B11" s="84" t="s">
        <v>83</v>
      </c>
      <c r="C11" s="114" t="s">
        <v>136</v>
      </c>
      <c r="D11" s="72">
        <v>1</v>
      </c>
      <c r="E11" s="72"/>
      <c r="F11" s="96"/>
      <c r="G11" s="72"/>
      <c r="H11" s="72"/>
      <c r="I11" s="72"/>
      <c r="J11" s="72">
        <f t="shared" si="0"/>
        <v>10</v>
      </c>
      <c r="K11" s="72">
        <v>1</v>
      </c>
      <c r="L11" s="63">
        <v>1</v>
      </c>
    </row>
    <row r="12" spans="1:12" ht="17" customHeight="1">
      <c r="A12" s="127">
        <v>7</v>
      </c>
      <c r="B12" s="128" t="s">
        <v>38</v>
      </c>
      <c r="C12" s="114" t="s">
        <v>137</v>
      </c>
      <c r="D12" s="72">
        <v>2</v>
      </c>
      <c r="E12" s="72"/>
      <c r="F12" s="96">
        <v>2</v>
      </c>
      <c r="G12" s="72"/>
      <c r="H12" s="72"/>
      <c r="I12" s="72"/>
      <c r="J12" s="72">
        <f t="shared" si="0"/>
        <v>40</v>
      </c>
      <c r="K12" s="72">
        <v>5</v>
      </c>
      <c r="L12" s="63">
        <v>4</v>
      </c>
    </row>
    <row r="13" spans="1:12" s="46" customFormat="1" ht="17" customHeight="1" thickBot="1">
      <c r="A13" s="65">
        <v>8</v>
      </c>
      <c r="B13" s="129" t="s">
        <v>189</v>
      </c>
      <c r="C13" s="131" t="s">
        <v>138</v>
      </c>
      <c r="D13" s="72">
        <v>1</v>
      </c>
      <c r="E13" s="72"/>
      <c r="F13" s="101"/>
      <c r="G13" s="72">
        <v>2</v>
      </c>
      <c r="H13" s="72"/>
      <c r="I13" s="72"/>
      <c r="J13" s="132">
        <f t="shared" si="0"/>
        <v>30</v>
      </c>
      <c r="K13" s="73">
        <v>4</v>
      </c>
      <c r="L13" s="63">
        <v>1</v>
      </c>
    </row>
    <row r="14" spans="1:12" ht="13.5" customHeight="1" thickBot="1">
      <c r="A14" s="67"/>
      <c r="B14" s="67"/>
      <c r="C14" s="130" t="s">
        <v>22</v>
      </c>
      <c r="D14" s="133">
        <f t="shared" ref="D14:K14" si="1">SUM(D6:D13)</f>
        <v>11</v>
      </c>
      <c r="E14" s="134">
        <f t="shared" si="1"/>
        <v>2</v>
      </c>
      <c r="F14" s="135">
        <f t="shared" si="1"/>
        <v>2</v>
      </c>
      <c r="G14" s="74">
        <f t="shared" si="1"/>
        <v>2</v>
      </c>
      <c r="H14" s="133">
        <f t="shared" si="1"/>
        <v>7</v>
      </c>
      <c r="I14" s="74">
        <f t="shared" si="1"/>
        <v>0</v>
      </c>
      <c r="J14" s="133">
        <f t="shared" si="1"/>
        <v>240</v>
      </c>
      <c r="K14" s="74">
        <f t="shared" si="1"/>
        <v>30</v>
      </c>
      <c r="L14" s="75"/>
    </row>
    <row r="15" spans="1:12" ht="15" customHeight="1">
      <c r="C15" s="18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5" customHeight="1">
      <c r="A16" s="21" t="s">
        <v>39</v>
      </c>
      <c r="B16" s="21"/>
      <c r="D16" s="21" t="s">
        <v>40</v>
      </c>
      <c r="F16" s="21"/>
    </row>
    <row r="17" spans="1:12" ht="13.5" customHeight="1" thickBot="1">
      <c r="A17" s="10"/>
      <c r="B17" s="11"/>
      <c r="C17" s="11"/>
      <c r="D17" s="11"/>
      <c r="E17" s="11"/>
      <c r="F17" s="48" t="s">
        <v>2</v>
      </c>
      <c r="G17" s="48"/>
      <c r="H17" s="48" t="s">
        <v>41</v>
      </c>
      <c r="I17" s="11"/>
      <c r="J17" s="11"/>
      <c r="K17" s="13"/>
      <c r="L17" s="14"/>
    </row>
    <row r="18" spans="1:12">
      <c r="A18" s="267" t="s">
        <v>4</v>
      </c>
      <c r="B18" s="269" t="s">
        <v>5</v>
      </c>
      <c r="C18" s="269" t="s">
        <v>6</v>
      </c>
      <c r="D18" s="264" t="s">
        <v>163</v>
      </c>
      <c r="E18" s="265"/>
      <c r="F18" s="265"/>
      <c r="G18" s="265"/>
      <c r="H18" s="265"/>
      <c r="I18" s="266"/>
      <c r="J18" s="15" t="s">
        <v>7</v>
      </c>
      <c r="K18" s="15" t="s">
        <v>8</v>
      </c>
      <c r="L18" s="273" t="s">
        <v>9</v>
      </c>
    </row>
    <row r="19" spans="1:12" ht="14" thickBot="1">
      <c r="A19" s="276"/>
      <c r="B19" s="277"/>
      <c r="C19" s="277"/>
      <c r="D19" s="15" t="s">
        <v>10</v>
      </c>
      <c r="E19" s="15" t="s">
        <v>11</v>
      </c>
      <c r="F19" s="15" t="s">
        <v>12</v>
      </c>
      <c r="G19" s="15" t="s">
        <v>13</v>
      </c>
      <c r="H19" s="15" t="s">
        <v>14</v>
      </c>
      <c r="I19" s="15" t="s">
        <v>15</v>
      </c>
      <c r="J19" s="15" t="s">
        <v>16</v>
      </c>
      <c r="K19" s="40" t="s">
        <v>87</v>
      </c>
      <c r="L19" s="278"/>
    </row>
    <row r="20" spans="1:12" ht="17" customHeight="1">
      <c r="A20" s="76">
        <v>1</v>
      </c>
      <c r="B20" s="78" t="s">
        <v>42</v>
      </c>
      <c r="C20" s="138" t="s">
        <v>139</v>
      </c>
      <c r="D20" s="94">
        <v>2</v>
      </c>
      <c r="E20" s="94"/>
      <c r="F20" s="94"/>
      <c r="G20" s="94"/>
      <c r="H20" s="94">
        <v>2</v>
      </c>
      <c r="I20" s="94"/>
      <c r="J20" s="93">
        <f>SUM(D20:I20)*10</f>
        <v>40</v>
      </c>
      <c r="K20" s="94">
        <v>4</v>
      </c>
      <c r="L20" s="139">
        <v>4</v>
      </c>
    </row>
    <row r="21" spans="1:12" ht="17" customHeight="1">
      <c r="A21" s="233">
        <v>2</v>
      </c>
      <c r="B21" s="234" t="s">
        <v>79</v>
      </c>
      <c r="C21" s="235" t="s">
        <v>130</v>
      </c>
      <c r="D21" s="236">
        <v>2</v>
      </c>
      <c r="E21" s="236"/>
      <c r="F21" s="236"/>
      <c r="G21" s="236"/>
      <c r="H21" s="236"/>
      <c r="I21" s="236"/>
      <c r="J21" s="198">
        <f>SUM(D21:I21)*10</f>
        <v>20</v>
      </c>
      <c r="K21" s="236">
        <v>2</v>
      </c>
      <c r="L21" s="237"/>
    </row>
    <row r="22" spans="1:12" s="45" customFormat="1" ht="17" customHeight="1">
      <c r="A22" s="226">
        <v>3</v>
      </c>
      <c r="B22" s="227" t="s">
        <v>143</v>
      </c>
      <c r="C22" s="228" t="s">
        <v>140</v>
      </c>
      <c r="D22" s="229">
        <v>2</v>
      </c>
      <c r="E22" s="229"/>
      <c r="F22" s="229"/>
      <c r="G22" s="229"/>
      <c r="H22" s="229"/>
      <c r="I22" s="229"/>
      <c r="J22" s="230">
        <f>SUM(D22:I22)*10</f>
        <v>20</v>
      </c>
      <c r="K22" s="229">
        <v>2</v>
      </c>
      <c r="L22" s="231"/>
    </row>
    <row r="23" spans="1:12" s="45" customFormat="1" ht="17" customHeight="1">
      <c r="A23" s="226">
        <v>4</v>
      </c>
      <c r="B23" s="227" t="s">
        <v>161</v>
      </c>
      <c r="C23" s="203" t="s">
        <v>204</v>
      </c>
      <c r="D23" s="204">
        <v>1</v>
      </c>
      <c r="E23" s="204"/>
      <c r="F23" s="204"/>
      <c r="G23" s="204"/>
      <c r="H23" s="204"/>
      <c r="I23" s="204"/>
      <c r="J23" s="232">
        <f>SUM(D23:I23)*10</f>
        <v>10</v>
      </c>
      <c r="K23" s="204">
        <v>1</v>
      </c>
      <c r="L23" s="205">
        <v>22</v>
      </c>
    </row>
    <row r="24" spans="1:12" s="45" customFormat="1" ht="17" customHeight="1" thickBot="1">
      <c r="A24" s="217">
        <v>5</v>
      </c>
      <c r="B24" s="218" t="s">
        <v>99</v>
      </c>
      <c r="C24" s="219" t="s">
        <v>164</v>
      </c>
      <c r="D24" s="220"/>
      <c r="E24" s="220"/>
      <c r="F24" s="220"/>
      <c r="G24" s="220"/>
      <c r="H24" s="220"/>
      <c r="I24" s="220">
        <v>1</v>
      </c>
      <c r="J24" s="221">
        <f>SUM(D24:I24)*10</f>
        <v>10</v>
      </c>
      <c r="K24" s="220">
        <v>1</v>
      </c>
      <c r="L24" s="222"/>
    </row>
    <row r="25" spans="1:12" ht="13.5" customHeight="1" thickBot="1">
      <c r="A25" s="67"/>
      <c r="B25" s="67"/>
      <c r="C25" s="90" t="s">
        <v>22</v>
      </c>
      <c r="D25" s="103">
        <f t="shared" ref="D25:J25" si="2">SUM(D20:D24)</f>
        <v>7</v>
      </c>
      <c r="E25" s="118">
        <f t="shared" si="2"/>
        <v>0</v>
      </c>
      <c r="F25" s="118">
        <f t="shared" si="2"/>
        <v>0</v>
      </c>
      <c r="G25" s="103">
        <f t="shared" si="2"/>
        <v>0</v>
      </c>
      <c r="H25" s="103">
        <f t="shared" si="2"/>
        <v>2</v>
      </c>
      <c r="I25" s="118">
        <f t="shared" si="2"/>
        <v>1</v>
      </c>
      <c r="J25" s="103">
        <f t="shared" si="2"/>
        <v>100</v>
      </c>
      <c r="K25" s="118">
        <f>SUM(K20:K24)</f>
        <v>10</v>
      </c>
      <c r="L25" s="119"/>
    </row>
    <row r="26" spans="1:12" ht="15" customHeight="1">
      <c r="C26" s="18"/>
      <c r="D26" s="19"/>
      <c r="E26" s="19"/>
      <c r="F26" s="19"/>
      <c r="G26" s="19"/>
      <c r="H26" s="19"/>
      <c r="I26" s="19"/>
      <c r="J26" s="19"/>
      <c r="K26" s="19"/>
      <c r="L26" s="22"/>
    </row>
    <row r="27" spans="1:12" ht="17" customHeight="1" thickBot="1">
      <c r="A27" s="23" t="s">
        <v>141</v>
      </c>
      <c r="B27" s="23"/>
      <c r="C27" s="23"/>
      <c r="D27" s="21" t="s">
        <v>44</v>
      </c>
      <c r="E27" s="21"/>
      <c r="F27" s="23"/>
      <c r="G27" s="23"/>
      <c r="H27" s="23"/>
      <c r="I27" s="23"/>
      <c r="J27" s="23"/>
      <c r="K27" s="23"/>
      <c r="L27" s="23"/>
    </row>
    <row r="28" spans="1:12" ht="13.5" customHeight="1" thickBot="1">
      <c r="A28" s="10"/>
      <c r="B28" s="11"/>
      <c r="C28" s="11"/>
      <c r="D28" s="11"/>
      <c r="E28" s="11"/>
      <c r="F28" s="48" t="s">
        <v>2</v>
      </c>
      <c r="G28" s="48"/>
      <c r="H28" s="48" t="s">
        <v>41</v>
      </c>
      <c r="I28" s="11"/>
      <c r="J28" s="11"/>
      <c r="K28" s="13"/>
      <c r="L28" s="14"/>
    </row>
    <row r="29" spans="1:12" ht="12.75" customHeight="1">
      <c r="A29" s="267" t="s">
        <v>4</v>
      </c>
      <c r="B29" s="269" t="s">
        <v>5</v>
      </c>
      <c r="C29" s="269" t="s">
        <v>6</v>
      </c>
      <c r="D29" s="264" t="s">
        <v>163</v>
      </c>
      <c r="E29" s="265"/>
      <c r="F29" s="265"/>
      <c r="G29" s="265"/>
      <c r="H29" s="265"/>
      <c r="I29" s="266"/>
      <c r="J29" s="15" t="s">
        <v>7</v>
      </c>
      <c r="K29" s="15" t="s">
        <v>8</v>
      </c>
      <c r="L29" s="273" t="s">
        <v>9</v>
      </c>
    </row>
    <row r="30" spans="1:12" ht="14.25" customHeight="1" thickBot="1">
      <c r="A30" s="271"/>
      <c r="B30" s="272"/>
      <c r="C30" s="272"/>
      <c r="D30" s="15" t="s">
        <v>10</v>
      </c>
      <c r="E30" s="15" t="s">
        <v>11</v>
      </c>
      <c r="F30" s="15" t="s">
        <v>12</v>
      </c>
      <c r="G30" s="15" t="s">
        <v>13</v>
      </c>
      <c r="H30" s="15" t="s">
        <v>14</v>
      </c>
      <c r="I30" s="15" t="s">
        <v>15</v>
      </c>
      <c r="J30" s="15" t="s">
        <v>16</v>
      </c>
      <c r="K30" s="40" t="s">
        <v>87</v>
      </c>
      <c r="L30" s="274"/>
    </row>
    <row r="31" spans="1:12" ht="17" customHeight="1">
      <c r="A31" s="238">
        <v>6</v>
      </c>
      <c r="B31" s="239" t="s">
        <v>101</v>
      </c>
      <c r="C31" s="185" t="s">
        <v>205</v>
      </c>
      <c r="D31" s="240">
        <v>2</v>
      </c>
      <c r="E31" s="240"/>
      <c r="F31" s="240"/>
      <c r="G31" s="240"/>
      <c r="H31" s="240">
        <v>2</v>
      </c>
      <c r="I31" s="240"/>
      <c r="J31" s="240">
        <f>SUM(D31:I31)*10</f>
        <v>40</v>
      </c>
      <c r="K31" s="240">
        <v>5</v>
      </c>
      <c r="L31" s="241">
        <v>2</v>
      </c>
    </row>
    <row r="32" spans="1:12" ht="17" customHeight="1">
      <c r="A32" s="141">
        <v>7</v>
      </c>
      <c r="B32" s="123" t="s">
        <v>224</v>
      </c>
      <c r="C32" s="137" t="s">
        <v>168</v>
      </c>
      <c r="D32" s="136">
        <v>1</v>
      </c>
      <c r="E32" s="136"/>
      <c r="F32" s="136">
        <v>2</v>
      </c>
      <c r="G32" s="136"/>
      <c r="H32" s="136"/>
      <c r="I32" s="136"/>
      <c r="J32" s="96">
        <f>SUM(D32:I32)*10</f>
        <v>30</v>
      </c>
      <c r="K32" s="147">
        <v>5</v>
      </c>
      <c r="L32" s="142">
        <v>2</v>
      </c>
    </row>
    <row r="33" spans="1:13" ht="17" customHeight="1">
      <c r="A33" s="120">
        <v>8</v>
      </c>
      <c r="B33" s="85" t="s">
        <v>191</v>
      </c>
      <c r="C33" s="98" t="s">
        <v>169</v>
      </c>
      <c r="D33" s="37">
        <v>2</v>
      </c>
      <c r="E33" s="37"/>
      <c r="F33" s="37"/>
      <c r="G33" s="37"/>
      <c r="H33" s="37">
        <v>2</v>
      </c>
      <c r="I33" s="37"/>
      <c r="J33" s="96">
        <f>SUM(D33:I33)*10</f>
        <v>40</v>
      </c>
      <c r="K33" s="37">
        <v>5</v>
      </c>
      <c r="L33" s="143">
        <v>3</v>
      </c>
    </row>
    <row r="34" spans="1:13" ht="17" customHeight="1" thickBot="1">
      <c r="A34" s="144">
        <v>9</v>
      </c>
      <c r="B34" s="145" t="s">
        <v>192</v>
      </c>
      <c r="C34" s="148" t="s">
        <v>170</v>
      </c>
      <c r="D34" s="146">
        <v>2</v>
      </c>
      <c r="E34" s="146"/>
      <c r="F34" s="146"/>
      <c r="G34" s="146"/>
      <c r="H34" s="146">
        <v>2</v>
      </c>
      <c r="I34" s="146"/>
      <c r="J34" s="149">
        <f>SUM(D34:I34)*10</f>
        <v>40</v>
      </c>
      <c r="K34" s="146">
        <v>5</v>
      </c>
      <c r="L34" s="89">
        <v>3</v>
      </c>
    </row>
    <row r="35" spans="1:13" ht="14" thickBot="1">
      <c r="A35" s="67"/>
      <c r="B35" s="67"/>
      <c r="C35" s="90" t="s">
        <v>22</v>
      </c>
      <c r="D35" s="103">
        <f t="shared" ref="D35:J35" si="3">SUM(D31:D34)</f>
        <v>7</v>
      </c>
      <c r="E35" s="103">
        <f t="shared" si="3"/>
        <v>0</v>
      </c>
      <c r="F35" s="103">
        <f t="shared" si="3"/>
        <v>2</v>
      </c>
      <c r="G35" s="103">
        <f t="shared" si="3"/>
        <v>0</v>
      </c>
      <c r="H35" s="103">
        <f t="shared" si="3"/>
        <v>6</v>
      </c>
      <c r="I35" s="103">
        <f t="shared" si="3"/>
        <v>0</v>
      </c>
      <c r="J35" s="103">
        <f t="shared" si="3"/>
        <v>150</v>
      </c>
      <c r="K35" s="103">
        <f>SUM(K31:K34)</f>
        <v>20</v>
      </c>
      <c r="L35" s="119"/>
    </row>
    <row r="36" spans="1:13" customFormat="1" ht="15" customHeight="1">
      <c r="A36" s="3"/>
      <c r="B36" s="1"/>
      <c r="C36" s="1"/>
      <c r="D36" s="1"/>
      <c r="E36" s="1"/>
      <c r="F36" s="1"/>
      <c r="G36" s="1"/>
      <c r="H36" s="1"/>
      <c r="I36" s="1"/>
      <c r="J36" s="1"/>
      <c r="K36" s="44"/>
      <c r="L36" s="1"/>
    </row>
    <row r="37" spans="1:13" customFormat="1" ht="14" thickBot="1">
      <c r="A37" s="23" t="s">
        <v>142</v>
      </c>
      <c r="B37" s="1"/>
      <c r="C37" s="1"/>
      <c r="E37" s="21" t="s">
        <v>44</v>
      </c>
      <c r="F37" s="1"/>
      <c r="G37" s="1"/>
      <c r="H37" s="1"/>
      <c r="I37" s="1"/>
      <c r="J37" s="1"/>
      <c r="K37" s="44"/>
      <c r="L37" s="1"/>
    </row>
    <row r="38" spans="1:13" customFormat="1" ht="14" thickBot="1">
      <c r="A38" s="10"/>
      <c r="B38" s="11"/>
      <c r="C38" s="11"/>
      <c r="D38" s="11"/>
      <c r="E38" s="11"/>
      <c r="F38" s="12" t="s">
        <v>2</v>
      </c>
      <c r="G38" s="11"/>
      <c r="H38" s="48" t="s">
        <v>41</v>
      </c>
      <c r="I38" s="11"/>
      <c r="J38" s="11"/>
      <c r="K38" s="42"/>
      <c r="L38" s="14"/>
    </row>
    <row r="39" spans="1:13" customFormat="1">
      <c r="A39" s="267" t="s">
        <v>4</v>
      </c>
      <c r="B39" s="269" t="s">
        <v>5</v>
      </c>
      <c r="C39" s="269" t="s">
        <v>6</v>
      </c>
      <c r="D39" s="264" t="s">
        <v>163</v>
      </c>
      <c r="E39" s="265"/>
      <c r="F39" s="265"/>
      <c r="G39" s="265"/>
      <c r="H39" s="265"/>
      <c r="I39" s="266"/>
      <c r="J39" s="15" t="s">
        <v>7</v>
      </c>
      <c r="K39" s="41" t="s">
        <v>8</v>
      </c>
      <c r="L39" s="273" t="s">
        <v>9</v>
      </c>
    </row>
    <row r="40" spans="1:13" customFormat="1" ht="14.25" customHeight="1" thickBot="1">
      <c r="A40" s="271"/>
      <c r="B40" s="272"/>
      <c r="C40" s="272"/>
      <c r="D40" s="15" t="s">
        <v>10</v>
      </c>
      <c r="E40" s="15" t="s">
        <v>11</v>
      </c>
      <c r="F40" s="15" t="s">
        <v>12</v>
      </c>
      <c r="G40" s="15" t="s">
        <v>13</v>
      </c>
      <c r="H40" s="15" t="s">
        <v>14</v>
      </c>
      <c r="I40" s="15" t="s">
        <v>15</v>
      </c>
      <c r="J40" s="15" t="s">
        <v>16</v>
      </c>
      <c r="K40" s="41" t="s">
        <v>87</v>
      </c>
      <c r="L40" s="274"/>
    </row>
    <row r="41" spans="1:13" customFormat="1" ht="17" customHeight="1">
      <c r="A41" s="242">
        <v>6</v>
      </c>
      <c r="B41" s="243" t="s">
        <v>193</v>
      </c>
      <c r="C41" s="185" t="s">
        <v>171</v>
      </c>
      <c r="D41" s="186">
        <v>2</v>
      </c>
      <c r="E41" s="186"/>
      <c r="F41" s="186">
        <v>1</v>
      </c>
      <c r="G41" s="186"/>
      <c r="H41" s="186"/>
      <c r="I41" s="186"/>
      <c r="J41" s="240">
        <f>SUM(D41:I41)*10</f>
        <v>30</v>
      </c>
      <c r="K41" s="244">
        <v>4</v>
      </c>
      <c r="L41" s="245">
        <v>1</v>
      </c>
      <c r="M41" s="1"/>
    </row>
    <row r="42" spans="1:13" customFormat="1" ht="17" customHeight="1">
      <c r="A42" s="150">
        <v>7</v>
      </c>
      <c r="B42" s="151" t="s">
        <v>160</v>
      </c>
      <c r="C42" s="160" t="s">
        <v>172</v>
      </c>
      <c r="D42" s="161">
        <v>1</v>
      </c>
      <c r="E42" s="161"/>
      <c r="F42" s="161"/>
      <c r="G42" s="161">
        <v>2</v>
      </c>
      <c r="H42" s="161"/>
      <c r="I42" s="161"/>
      <c r="J42" s="72">
        <f>SUM(D42:I42)*10</f>
        <v>30</v>
      </c>
      <c r="K42" s="162">
        <v>4</v>
      </c>
      <c r="L42" s="153">
        <v>1</v>
      </c>
    </row>
    <row r="43" spans="1:13" customFormat="1" ht="17" customHeight="1">
      <c r="A43" s="150">
        <v>8</v>
      </c>
      <c r="B43" s="154" t="s">
        <v>85</v>
      </c>
      <c r="C43" s="163" t="s">
        <v>173</v>
      </c>
      <c r="D43" s="161">
        <v>1</v>
      </c>
      <c r="E43" s="161"/>
      <c r="F43" s="161"/>
      <c r="G43" s="161"/>
      <c r="H43" s="161">
        <v>1</v>
      </c>
      <c r="I43" s="161"/>
      <c r="J43" s="72">
        <f>SUM(D43:I43)*10</f>
        <v>20</v>
      </c>
      <c r="K43" s="164">
        <v>3</v>
      </c>
      <c r="L43" s="155">
        <v>1</v>
      </c>
    </row>
    <row r="44" spans="1:13" customFormat="1" ht="17" customHeight="1">
      <c r="A44" s="150">
        <v>9</v>
      </c>
      <c r="B44" s="152" t="s">
        <v>96</v>
      </c>
      <c r="C44" s="165" t="s">
        <v>178</v>
      </c>
      <c r="D44" s="161">
        <v>1</v>
      </c>
      <c r="E44" s="161"/>
      <c r="F44" s="161"/>
      <c r="G44" s="161"/>
      <c r="H44" s="161">
        <v>1</v>
      </c>
      <c r="I44" s="161"/>
      <c r="J44" s="72">
        <f>SUM(D44:I44)*10</f>
        <v>20</v>
      </c>
      <c r="K44" s="166">
        <v>3</v>
      </c>
      <c r="L44" s="156">
        <v>1</v>
      </c>
    </row>
    <row r="45" spans="1:13" customFormat="1" ht="17" customHeight="1" thickBot="1">
      <c r="A45" s="157">
        <v>10</v>
      </c>
      <c r="B45" s="158" t="s">
        <v>194</v>
      </c>
      <c r="C45" s="167" t="s">
        <v>174</v>
      </c>
      <c r="D45" s="168">
        <v>2</v>
      </c>
      <c r="E45" s="168"/>
      <c r="F45" s="168">
        <v>1</v>
      </c>
      <c r="G45" s="168">
        <v>1</v>
      </c>
      <c r="H45" s="169">
        <v>1</v>
      </c>
      <c r="I45" s="168"/>
      <c r="J45" s="149">
        <f>SUM(D45:I45)*10</f>
        <v>50</v>
      </c>
      <c r="K45" s="168">
        <v>6</v>
      </c>
      <c r="L45" s="159">
        <v>6</v>
      </c>
    </row>
    <row r="46" spans="1:13" customFormat="1" ht="13.5" customHeight="1" thickBot="1">
      <c r="A46" s="67"/>
      <c r="B46" s="67"/>
      <c r="C46" s="90" t="s">
        <v>22</v>
      </c>
      <c r="D46" s="103">
        <f t="shared" ref="D46:K46" si="4">SUM(D41:D45)</f>
        <v>7</v>
      </c>
      <c r="E46" s="103">
        <f t="shared" si="4"/>
        <v>0</v>
      </c>
      <c r="F46" s="103">
        <f t="shared" si="4"/>
        <v>2</v>
      </c>
      <c r="G46" s="103">
        <f t="shared" si="4"/>
        <v>3</v>
      </c>
      <c r="H46" s="103">
        <f t="shared" si="4"/>
        <v>3</v>
      </c>
      <c r="I46" s="103">
        <f t="shared" si="4"/>
        <v>0</v>
      </c>
      <c r="J46" s="103">
        <f t="shared" si="4"/>
        <v>150</v>
      </c>
      <c r="K46" s="103">
        <f t="shared" si="4"/>
        <v>20</v>
      </c>
      <c r="L46" s="119"/>
    </row>
    <row r="47" spans="1:13" customFormat="1" ht="20" customHeight="1">
      <c r="A47" s="1"/>
      <c r="B47" s="1"/>
      <c r="C47" s="18"/>
      <c r="D47" s="19"/>
      <c r="E47" s="19"/>
      <c r="F47" s="19"/>
      <c r="G47" s="19"/>
      <c r="H47" s="19"/>
      <c r="I47" s="19"/>
      <c r="J47" s="19"/>
      <c r="K47" s="19"/>
      <c r="L47" s="22"/>
    </row>
    <row r="48" spans="1:13" customFormat="1" ht="13.5" customHeight="1" thickBot="1">
      <c r="A48" s="21" t="s">
        <v>39</v>
      </c>
      <c r="B48" s="21"/>
      <c r="C48" s="1"/>
      <c r="D48" s="21" t="s">
        <v>40</v>
      </c>
      <c r="E48" s="1"/>
      <c r="F48" s="21"/>
      <c r="G48" s="1"/>
      <c r="H48" s="1"/>
      <c r="I48" s="1"/>
      <c r="J48" s="1"/>
      <c r="K48" s="1"/>
      <c r="L48" s="1"/>
    </row>
    <row r="49" spans="1:13" customFormat="1" ht="13.5" customHeight="1" thickBot="1">
      <c r="A49" s="10"/>
      <c r="B49" s="11"/>
      <c r="C49" s="11"/>
      <c r="D49" s="11"/>
      <c r="E49" s="11"/>
      <c r="F49" s="48" t="s">
        <v>2</v>
      </c>
      <c r="G49" s="48"/>
      <c r="H49" s="48" t="s">
        <v>144</v>
      </c>
      <c r="I49" s="11"/>
      <c r="J49" s="11"/>
      <c r="K49" s="13"/>
      <c r="L49" s="14"/>
    </row>
    <row r="50" spans="1:13" customFormat="1" ht="12.75" customHeight="1">
      <c r="A50" s="267" t="s">
        <v>4</v>
      </c>
      <c r="B50" s="269" t="s">
        <v>5</v>
      </c>
      <c r="C50" s="269" t="s">
        <v>6</v>
      </c>
      <c r="D50" s="264" t="s">
        <v>163</v>
      </c>
      <c r="E50" s="265"/>
      <c r="F50" s="265"/>
      <c r="G50" s="265"/>
      <c r="H50" s="265"/>
      <c r="I50" s="266"/>
      <c r="J50" s="15" t="s">
        <v>7</v>
      </c>
      <c r="K50" s="15" t="s">
        <v>8</v>
      </c>
      <c r="L50" s="273" t="s">
        <v>9</v>
      </c>
    </row>
    <row r="51" spans="1:13" customFormat="1" ht="14.25" customHeight="1" thickBot="1">
      <c r="A51" s="276"/>
      <c r="B51" s="277"/>
      <c r="C51" s="277"/>
      <c r="D51" s="15" t="s">
        <v>10</v>
      </c>
      <c r="E51" s="15" t="s">
        <v>11</v>
      </c>
      <c r="F51" s="15" t="s">
        <v>12</v>
      </c>
      <c r="G51" s="15" t="s">
        <v>13</v>
      </c>
      <c r="H51" s="15" t="s">
        <v>14</v>
      </c>
      <c r="I51" s="15" t="s">
        <v>15</v>
      </c>
      <c r="J51" s="15" t="s">
        <v>16</v>
      </c>
      <c r="K51" s="40" t="s">
        <v>87</v>
      </c>
      <c r="L51" s="278"/>
    </row>
    <row r="52" spans="1:13" customFormat="1" ht="17" customHeight="1">
      <c r="A52" s="246">
        <v>1</v>
      </c>
      <c r="B52" s="247" t="s">
        <v>80</v>
      </c>
      <c r="C52" s="248" t="s">
        <v>165</v>
      </c>
      <c r="D52" s="249"/>
      <c r="E52" s="249"/>
      <c r="F52" s="249"/>
      <c r="G52" s="249"/>
      <c r="H52" s="249"/>
      <c r="I52" s="249"/>
      <c r="J52" s="240"/>
      <c r="K52" s="250">
        <v>7</v>
      </c>
      <c r="L52" s="241"/>
    </row>
    <row r="53" spans="1:13" customFormat="1" ht="17" customHeight="1">
      <c r="A53" s="251">
        <v>2</v>
      </c>
      <c r="B53" s="252" t="s">
        <v>195</v>
      </c>
      <c r="C53" s="253" t="s">
        <v>208</v>
      </c>
      <c r="D53" s="254"/>
      <c r="E53" s="254">
        <v>1</v>
      </c>
      <c r="F53" s="254"/>
      <c r="G53" s="254"/>
      <c r="H53" s="254"/>
      <c r="I53" s="254"/>
      <c r="J53" s="191">
        <v>10</v>
      </c>
      <c r="K53" s="254">
        <v>1</v>
      </c>
      <c r="L53" s="255">
        <v>11</v>
      </c>
    </row>
    <row r="54" spans="1:13" customFormat="1" ht="17" customHeight="1">
      <c r="A54" s="140">
        <v>3</v>
      </c>
      <c r="B54" s="109" t="s">
        <v>102</v>
      </c>
      <c r="C54" s="114" t="s">
        <v>166</v>
      </c>
      <c r="D54" s="72"/>
      <c r="E54" s="72"/>
      <c r="F54" s="72"/>
      <c r="G54" s="72"/>
      <c r="H54" s="72"/>
      <c r="I54" s="72">
        <v>1</v>
      </c>
      <c r="J54" s="72">
        <f>SUM(D54:I54)*10</f>
        <v>10</v>
      </c>
      <c r="K54" s="72">
        <v>1</v>
      </c>
      <c r="L54" s="81"/>
    </row>
    <row r="55" spans="1:13" customFormat="1" ht="17" customHeight="1" thickBot="1">
      <c r="A55" s="171">
        <v>4</v>
      </c>
      <c r="B55" s="172" t="s">
        <v>47</v>
      </c>
      <c r="C55" s="173" t="s">
        <v>167</v>
      </c>
      <c r="D55" s="117"/>
      <c r="E55" s="117"/>
      <c r="F55" s="117"/>
      <c r="G55" s="117"/>
      <c r="H55" s="117"/>
      <c r="I55" s="117"/>
      <c r="J55" s="149"/>
      <c r="K55" s="174">
        <v>15</v>
      </c>
      <c r="L55" s="110"/>
    </row>
    <row r="56" spans="1:13" ht="13.5" customHeight="1" thickBot="1">
      <c r="A56" s="67"/>
      <c r="B56" s="67"/>
      <c r="C56" s="90" t="s">
        <v>22</v>
      </c>
      <c r="D56" s="103">
        <f t="shared" ref="D56:K56" si="5">SUM(D52:D55)</f>
        <v>0</v>
      </c>
      <c r="E56" s="118">
        <f t="shared" si="5"/>
        <v>1</v>
      </c>
      <c r="F56" s="118">
        <f t="shared" si="5"/>
        <v>0</v>
      </c>
      <c r="G56" s="103">
        <f t="shared" si="5"/>
        <v>0</v>
      </c>
      <c r="H56" s="103">
        <f t="shared" si="5"/>
        <v>0</v>
      </c>
      <c r="I56" s="118">
        <f t="shared" si="5"/>
        <v>1</v>
      </c>
      <c r="J56" s="103">
        <f t="shared" si="5"/>
        <v>20</v>
      </c>
      <c r="K56" s="118">
        <f t="shared" si="5"/>
        <v>24</v>
      </c>
      <c r="L56" s="119"/>
    </row>
    <row r="57" spans="1:13" customFormat="1" ht="15" customHeight="1">
      <c r="A57" s="1"/>
      <c r="B57" s="1"/>
      <c r="C57" s="18"/>
      <c r="D57" s="19"/>
      <c r="E57" s="19"/>
      <c r="F57" s="19"/>
      <c r="G57" s="19"/>
      <c r="H57" s="19"/>
      <c r="I57" s="19"/>
      <c r="J57" s="19"/>
      <c r="K57" s="19"/>
      <c r="L57" s="22"/>
      <c r="M57" s="1"/>
    </row>
    <row r="58" spans="1:13" customFormat="1" ht="17" customHeight="1" thickBot="1">
      <c r="A58" s="23" t="s">
        <v>141</v>
      </c>
      <c r="B58" s="1"/>
      <c r="C58" s="18"/>
      <c r="D58" s="19"/>
      <c r="E58" s="21" t="s">
        <v>44</v>
      </c>
      <c r="F58" s="19"/>
      <c r="G58" s="19"/>
      <c r="H58" s="19"/>
      <c r="I58" s="19"/>
      <c r="J58" s="19"/>
      <c r="K58" s="19"/>
      <c r="L58" s="22"/>
      <c r="M58" s="1"/>
    </row>
    <row r="59" spans="1:13" customFormat="1" ht="14" thickBot="1">
      <c r="A59" s="10"/>
      <c r="B59" s="11"/>
      <c r="C59" s="11"/>
      <c r="D59" s="11"/>
      <c r="E59" s="11"/>
      <c r="F59" s="12" t="s">
        <v>2</v>
      </c>
      <c r="G59" s="11"/>
      <c r="H59" s="48" t="s">
        <v>45</v>
      </c>
      <c r="I59" s="11"/>
      <c r="J59" s="11"/>
      <c r="K59" s="13"/>
      <c r="L59" s="14"/>
      <c r="M59" s="1"/>
    </row>
    <row r="60" spans="1:13">
      <c r="A60" s="267" t="s">
        <v>4</v>
      </c>
      <c r="B60" s="269" t="s">
        <v>5</v>
      </c>
      <c r="C60" s="269" t="s">
        <v>6</v>
      </c>
      <c r="D60" s="264" t="s">
        <v>163</v>
      </c>
      <c r="E60" s="265"/>
      <c r="F60" s="265"/>
      <c r="G60" s="265"/>
      <c r="H60" s="265"/>
      <c r="I60" s="266"/>
      <c r="J60" s="15" t="s">
        <v>7</v>
      </c>
      <c r="K60" s="41" t="s">
        <v>8</v>
      </c>
      <c r="L60" s="273" t="s">
        <v>9</v>
      </c>
    </row>
    <row r="61" spans="1:13" ht="14" thickBot="1">
      <c r="A61" s="276"/>
      <c r="B61" s="277"/>
      <c r="C61" s="277"/>
      <c r="D61" s="15" t="s">
        <v>10</v>
      </c>
      <c r="E61" s="15" t="s">
        <v>11</v>
      </c>
      <c r="F61" s="15" t="s">
        <v>12</v>
      </c>
      <c r="G61" s="15" t="s">
        <v>13</v>
      </c>
      <c r="H61" s="15" t="s">
        <v>14</v>
      </c>
      <c r="I61" s="15" t="s">
        <v>15</v>
      </c>
      <c r="J61" s="15" t="s">
        <v>16</v>
      </c>
      <c r="K61" s="41" t="s">
        <v>87</v>
      </c>
      <c r="L61" s="278"/>
    </row>
    <row r="62" spans="1:13" ht="17" customHeight="1">
      <c r="A62" s="175">
        <v>5</v>
      </c>
      <c r="B62" s="176" t="s">
        <v>84</v>
      </c>
      <c r="C62" s="177" t="s">
        <v>206</v>
      </c>
      <c r="D62" s="178">
        <v>1</v>
      </c>
      <c r="E62" s="178"/>
      <c r="F62" s="178"/>
      <c r="G62" s="178"/>
      <c r="H62" s="178"/>
      <c r="I62" s="178"/>
      <c r="J62" s="179">
        <f>SUM(D62:I62)*10</f>
        <v>10</v>
      </c>
      <c r="K62" s="180">
        <v>1</v>
      </c>
      <c r="L62" s="181">
        <v>3</v>
      </c>
    </row>
    <row r="63" spans="1:13" ht="17" customHeight="1">
      <c r="A63" s="256">
        <v>6</v>
      </c>
      <c r="B63" s="151" t="s">
        <v>159</v>
      </c>
      <c r="C63" s="223" t="s">
        <v>207</v>
      </c>
      <c r="D63" s="224">
        <v>1</v>
      </c>
      <c r="E63" s="224"/>
      <c r="F63" s="224"/>
      <c r="G63" s="224">
        <v>2</v>
      </c>
      <c r="H63" s="224"/>
      <c r="I63" s="224"/>
      <c r="J63" s="191">
        <f>SUM(D63:I63)*10</f>
        <v>30</v>
      </c>
      <c r="K63" s="257">
        <v>3</v>
      </c>
      <c r="L63" s="225">
        <v>2</v>
      </c>
    </row>
    <row r="64" spans="1:13" s="3" customFormat="1" ht="17" customHeight="1" thickBot="1">
      <c r="A64" s="182">
        <v>7</v>
      </c>
      <c r="B64" s="88" t="s">
        <v>100</v>
      </c>
      <c r="C64" s="99" t="s">
        <v>175</v>
      </c>
      <c r="D64" s="149">
        <v>1</v>
      </c>
      <c r="E64" s="149"/>
      <c r="F64" s="149"/>
      <c r="G64" s="149"/>
      <c r="H64" s="149">
        <v>1</v>
      </c>
      <c r="I64" s="149"/>
      <c r="J64" s="149">
        <f>SUM(D64:I64)*10</f>
        <v>20</v>
      </c>
      <c r="K64" s="149">
        <v>2</v>
      </c>
      <c r="L64" s="183">
        <v>3</v>
      </c>
    </row>
    <row r="65" spans="1:12" s="3" customFormat="1" ht="17" thickBot="1">
      <c r="A65" s="67"/>
      <c r="B65" s="67"/>
      <c r="C65" s="90" t="s">
        <v>22</v>
      </c>
      <c r="D65" s="103">
        <f t="shared" ref="D65:K65" si="6">SUM(D62:D64)</f>
        <v>3</v>
      </c>
      <c r="E65" s="103">
        <f t="shared" si="6"/>
        <v>0</v>
      </c>
      <c r="F65" s="103">
        <f t="shared" si="6"/>
        <v>0</v>
      </c>
      <c r="G65" s="103">
        <f t="shared" si="6"/>
        <v>2</v>
      </c>
      <c r="H65" s="103">
        <f t="shared" si="6"/>
        <v>1</v>
      </c>
      <c r="I65" s="103">
        <f t="shared" si="6"/>
        <v>0</v>
      </c>
      <c r="J65" s="103">
        <f t="shared" si="6"/>
        <v>60</v>
      </c>
      <c r="K65" s="170">
        <f t="shared" si="6"/>
        <v>6</v>
      </c>
      <c r="L65" s="104"/>
    </row>
    <row r="66" spans="1:12" s="3" customFormat="1" ht="15" customHeight="1">
      <c r="A66" s="1"/>
      <c r="B66" s="1"/>
      <c r="C66" s="18"/>
      <c r="D66" s="19"/>
      <c r="E66" s="19"/>
      <c r="F66" s="19"/>
      <c r="G66" s="19"/>
      <c r="H66" s="19"/>
      <c r="I66" s="19"/>
      <c r="J66" s="19"/>
      <c r="K66" s="19"/>
      <c r="L66" s="22"/>
    </row>
    <row r="67" spans="1:12" s="3" customFormat="1" ht="17" thickBot="1">
      <c r="A67" s="23" t="s">
        <v>142</v>
      </c>
      <c r="B67" s="1"/>
      <c r="C67" s="18"/>
      <c r="D67" s="19"/>
      <c r="E67" s="21" t="s">
        <v>44</v>
      </c>
      <c r="F67" s="19"/>
      <c r="G67" s="19"/>
      <c r="H67" s="19"/>
      <c r="I67" s="19"/>
      <c r="J67" s="19"/>
      <c r="K67" s="19"/>
      <c r="L67" s="22"/>
    </row>
    <row r="68" spans="1:12" s="3" customFormat="1" ht="17" thickBot="1">
      <c r="A68" s="10"/>
      <c r="B68" s="11"/>
      <c r="C68" s="11"/>
      <c r="D68" s="11"/>
      <c r="E68" s="11"/>
      <c r="F68" s="12" t="s">
        <v>2</v>
      </c>
      <c r="G68" s="11"/>
      <c r="H68" s="48" t="s">
        <v>45</v>
      </c>
      <c r="I68" s="11"/>
      <c r="J68" s="11"/>
      <c r="K68" s="13"/>
      <c r="L68" s="14"/>
    </row>
    <row r="69" spans="1:12" s="3" customFormat="1" ht="12.75" customHeight="1">
      <c r="A69" s="267" t="s">
        <v>4</v>
      </c>
      <c r="B69" s="269" t="s">
        <v>5</v>
      </c>
      <c r="C69" s="269" t="s">
        <v>6</v>
      </c>
      <c r="D69" s="264" t="s">
        <v>163</v>
      </c>
      <c r="E69" s="265"/>
      <c r="F69" s="265"/>
      <c r="G69" s="265"/>
      <c r="H69" s="265"/>
      <c r="I69" s="266"/>
      <c r="J69" s="15" t="s">
        <v>7</v>
      </c>
      <c r="K69" s="41" t="s">
        <v>8</v>
      </c>
      <c r="L69" s="273" t="s">
        <v>9</v>
      </c>
    </row>
    <row r="70" spans="1:12" s="3" customFormat="1" ht="14.25" customHeight="1" thickBot="1">
      <c r="A70" s="276"/>
      <c r="B70" s="277"/>
      <c r="C70" s="277"/>
      <c r="D70" s="15" t="s">
        <v>10</v>
      </c>
      <c r="E70" s="15" t="s">
        <v>11</v>
      </c>
      <c r="F70" s="15" t="s">
        <v>12</v>
      </c>
      <c r="G70" s="15" t="s">
        <v>13</v>
      </c>
      <c r="H70" s="15" t="s">
        <v>14</v>
      </c>
      <c r="I70" s="15" t="s">
        <v>15</v>
      </c>
      <c r="J70" s="15" t="s">
        <v>16</v>
      </c>
      <c r="K70" s="41" t="s">
        <v>87</v>
      </c>
      <c r="L70" s="278"/>
    </row>
    <row r="71" spans="1:12" ht="17" customHeight="1">
      <c r="A71" s="175">
        <v>5</v>
      </c>
      <c r="B71" s="184" t="s">
        <v>86</v>
      </c>
      <c r="C71" s="185" t="s">
        <v>176</v>
      </c>
      <c r="D71" s="186">
        <v>1</v>
      </c>
      <c r="E71" s="186"/>
      <c r="F71" s="186"/>
      <c r="G71" s="186">
        <v>2</v>
      </c>
      <c r="H71" s="186"/>
      <c r="I71" s="186"/>
      <c r="J71" s="93">
        <f>SUM(D71:I71)*10</f>
        <v>30</v>
      </c>
      <c r="K71" s="187">
        <v>3</v>
      </c>
      <c r="L71" s="79">
        <v>1</v>
      </c>
    </row>
    <row r="72" spans="1:12" ht="25.5" customHeight="1" thickBot="1">
      <c r="A72" s="258">
        <v>6</v>
      </c>
      <c r="B72" s="259" t="s">
        <v>103</v>
      </c>
      <c r="C72" s="167" t="s">
        <v>177</v>
      </c>
      <c r="D72" s="260">
        <v>2</v>
      </c>
      <c r="E72" s="168">
        <v>1</v>
      </c>
      <c r="F72" s="168"/>
      <c r="G72" s="168"/>
      <c r="H72" s="168"/>
      <c r="I72" s="168"/>
      <c r="J72" s="261">
        <f>SUM(D72:I72)*10</f>
        <v>30</v>
      </c>
      <c r="K72" s="262">
        <v>3</v>
      </c>
      <c r="L72" s="263">
        <v>6</v>
      </c>
    </row>
    <row r="73" spans="1:12" ht="14" thickBot="1">
      <c r="A73" s="67"/>
      <c r="B73" s="67"/>
      <c r="C73" s="90" t="s">
        <v>22</v>
      </c>
      <c r="D73" s="103">
        <f t="shared" ref="D73:K73" si="7">SUM(D71:D72)</f>
        <v>3</v>
      </c>
      <c r="E73" s="103">
        <f t="shared" si="7"/>
        <v>1</v>
      </c>
      <c r="F73" s="103">
        <f t="shared" si="7"/>
        <v>0</v>
      </c>
      <c r="G73" s="103">
        <f t="shared" si="7"/>
        <v>2</v>
      </c>
      <c r="H73" s="103">
        <f t="shared" si="7"/>
        <v>0</v>
      </c>
      <c r="I73" s="103">
        <f t="shared" si="7"/>
        <v>0</v>
      </c>
      <c r="J73" s="103">
        <f t="shared" si="7"/>
        <v>60</v>
      </c>
      <c r="K73" s="170">
        <f t="shared" si="7"/>
        <v>6</v>
      </c>
      <c r="L73" s="104"/>
    </row>
    <row r="74" spans="1:12" ht="20">
      <c r="A74" s="49" t="s">
        <v>49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/>
    </row>
    <row r="75" spans="1:12" ht="12.5" customHeight="1">
      <c r="A75" s="25"/>
      <c r="L75"/>
    </row>
    <row r="76" spans="1:12" ht="16">
      <c r="A76" s="3" t="s">
        <v>214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/>
    </row>
    <row r="77" spans="1:12" ht="16">
      <c r="A77" s="3" t="s">
        <v>146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/>
    </row>
    <row r="78" spans="1:12" ht="12" customHeight="1">
      <c r="A78" s="24" t="s">
        <v>145</v>
      </c>
      <c r="L78"/>
    </row>
    <row r="79" spans="1:12" ht="14">
      <c r="A79" s="50"/>
      <c r="L79"/>
    </row>
    <row r="80" spans="1:12" ht="20">
      <c r="A80" s="2" t="s">
        <v>48</v>
      </c>
      <c r="B80" s="6"/>
      <c r="C80" s="6"/>
      <c r="D80" s="6"/>
      <c r="E80" s="6"/>
      <c r="F80" s="6"/>
      <c r="G80" s="6"/>
      <c r="H80" s="6"/>
      <c r="I80" s="6"/>
      <c r="J80" s="6"/>
      <c r="K80" s="51">
        <f>'Sem I _ IV '!J22+'Sem I _ IV '!J36+'Sem I _ IV '!J49+'Sem I _ IV '!J61+'Sem V _ VII'!J14+'Sem V _ VII'!J25+'Sem V _ VII'!J35+'Sem V _ VII'!J56+'Sem V _ VII'!J65</f>
        <v>1540</v>
      </c>
      <c r="L80"/>
    </row>
    <row r="81" spans="1:12">
      <c r="A81" s="21"/>
      <c r="L81"/>
    </row>
    <row r="82" spans="1:12" ht="16">
      <c r="A82" s="21"/>
      <c r="B82" s="35" t="s">
        <v>72</v>
      </c>
      <c r="C82" s="2">
        <f>('Sem I _ IV '!D22+'Sem I _ IV '!D36+'Sem I _ IV '!D49+'Sem I _ IV '!D61+'Sem V _ VII'!D14+'Sem V _ VII'!D25+'Sem V _ VII'!D35+'Sem V _ VII'!D56+'Sem V _ VII'!D65)*10</f>
        <v>710</v>
      </c>
      <c r="L82"/>
    </row>
    <row r="83" spans="1:12" ht="16">
      <c r="A83" s="21"/>
      <c r="B83" s="35" t="s">
        <v>68</v>
      </c>
      <c r="D83" s="2">
        <f xml:space="preserve"> (C82/K80)*100</f>
        <v>46.103896103896105</v>
      </c>
      <c r="E83" s="2" t="s">
        <v>73</v>
      </c>
      <c r="L83"/>
    </row>
  </sheetData>
  <mergeCells count="35">
    <mergeCell ref="A69:A70"/>
    <mergeCell ref="B69:B70"/>
    <mergeCell ref="C69:C70"/>
    <mergeCell ref="L69:L70"/>
    <mergeCell ref="A50:A51"/>
    <mergeCell ref="B50:B51"/>
    <mergeCell ref="C50:C51"/>
    <mergeCell ref="L50:L51"/>
    <mergeCell ref="A60:A61"/>
    <mergeCell ref="B60:B61"/>
    <mergeCell ref="C60:C61"/>
    <mergeCell ref="L60:L61"/>
    <mergeCell ref="A29:A30"/>
    <mergeCell ref="B29:B30"/>
    <mergeCell ref="C29:C30"/>
    <mergeCell ref="L29:L30"/>
    <mergeCell ref="A39:A40"/>
    <mergeCell ref="B39:B40"/>
    <mergeCell ref="C39:C40"/>
    <mergeCell ref="L39:L40"/>
    <mergeCell ref="A4:A5"/>
    <mergeCell ref="B4:B5"/>
    <mergeCell ref="C4:C5"/>
    <mergeCell ref="L4:L5"/>
    <mergeCell ref="A18:A19"/>
    <mergeCell ref="B18:B19"/>
    <mergeCell ref="C18:C19"/>
    <mergeCell ref="L18:L19"/>
    <mergeCell ref="D69:I69"/>
    <mergeCell ref="D4:I4"/>
    <mergeCell ref="D18:I18"/>
    <mergeCell ref="D29:I29"/>
    <mergeCell ref="D39:I39"/>
    <mergeCell ref="D50:I50"/>
    <mergeCell ref="D60:I60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2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zoomScaleNormal="100" zoomScaleSheetLayoutView="130" workbookViewId="0">
      <selection activeCell="I6" sqref="I6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5" width="5.6640625" style="1" customWidth="1"/>
    <col min="6" max="6" width="12.33203125" style="1" customWidth="1"/>
    <col min="7" max="9" width="5.6640625" style="1" customWidth="1"/>
    <col min="10" max="10" width="12.5" style="1" customWidth="1"/>
    <col min="11" max="11" width="11.6640625" style="1" customWidth="1"/>
    <col min="12" max="16384" width="9.1640625" style="1"/>
  </cols>
  <sheetData>
    <row r="1" spans="1:33">
      <c r="F1" s="20" t="s">
        <v>149</v>
      </c>
    </row>
    <row r="2" spans="1:33">
      <c r="E2" s="21"/>
    </row>
    <row r="3" spans="1:33" ht="16">
      <c r="A3" s="26" t="s">
        <v>88</v>
      </c>
      <c r="G3" s="26"/>
    </row>
    <row r="5" spans="1:33" ht="17.25" customHeight="1">
      <c r="A5" s="28" t="s">
        <v>215</v>
      </c>
      <c r="B5" s="28"/>
      <c r="C5" s="3"/>
      <c r="D5" s="3"/>
      <c r="E5" s="3"/>
      <c r="F5" s="3"/>
      <c r="G5" s="3"/>
      <c r="H5" s="3"/>
      <c r="I5" s="3"/>
      <c r="J5" s="3"/>
      <c r="K5" s="3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5" customHeight="1">
      <c r="A6" s="27"/>
      <c r="B6" s="28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33" ht="16">
      <c r="B7" s="3"/>
      <c r="C7" s="3"/>
      <c r="D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6">
      <c r="A8" s="52" t="s">
        <v>150</v>
      </c>
      <c r="B8" s="3"/>
      <c r="C8" s="3"/>
      <c r="D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5" customFormat="1" ht="17.25" customHeight="1">
      <c r="A9" s="52"/>
      <c r="B9" s="3"/>
      <c r="C9" s="3"/>
      <c r="D9" s="3"/>
      <c r="E9" s="1"/>
      <c r="F9" s="1"/>
      <c r="G9" s="1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6">
      <c r="A10" s="27" t="s">
        <v>50</v>
      </c>
      <c r="B10" s="3" t="s">
        <v>151</v>
      </c>
      <c r="C10" s="3"/>
      <c r="D10" s="3"/>
      <c r="F10" s="53" t="s">
        <v>216</v>
      </c>
      <c r="L10" s="3"/>
      <c r="M10" s="3"/>
    </row>
    <row r="11" spans="1:33" s="23" customFormat="1" ht="16">
      <c r="A11" s="27" t="s">
        <v>51</v>
      </c>
      <c r="B11" s="3" t="s">
        <v>152</v>
      </c>
      <c r="C11" s="3"/>
      <c r="D11" s="3"/>
      <c r="E11" s="1"/>
      <c r="F11" s="53" t="s">
        <v>217</v>
      </c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23" customFormat="1" ht="16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6">
      <c r="A13" s="52" t="s">
        <v>153</v>
      </c>
      <c r="B13" s="3"/>
      <c r="C13" s="3"/>
      <c r="D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5" customHeight="1">
      <c r="B14" s="3"/>
      <c r="C14" s="3"/>
      <c r="D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6">
      <c r="A15" s="27" t="s">
        <v>50</v>
      </c>
      <c r="B15" s="3" t="s">
        <v>154</v>
      </c>
      <c r="C15" s="3"/>
      <c r="D15" s="3"/>
      <c r="F15" s="53" t="s">
        <v>219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6">
      <c r="A16" s="27" t="s">
        <v>51</v>
      </c>
      <c r="B16" s="3" t="s">
        <v>155</v>
      </c>
      <c r="C16" s="3"/>
      <c r="D16" s="3"/>
      <c r="F16" s="53" t="s">
        <v>220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6">
      <c r="B17" s="3"/>
      <c r="C17" s="3"/>
      <c r="D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s="3" customFormat="1" ht="16">
      <c r="A18" s="52" t="s">
        <v>156</v>
      </c>
      <c r="E18" s="1"/>
      <c r="F18" s="1"/>
      <c r="G18" s="1"/>
      <c r="H18" s="1"/>
      <c r="I18" s="1"/>
      <c r="J18" s="1"/>
      <c r="K18" s="1"/>
    </row>
    <row r="19" spans="1:33" s="3" customFormat="1" ht="16">
      <c r="A19" s="1"/>
      <c r="E19" s="1"/>
      <c r="F19" s="1"/>
      <c r="G19" s="1"/>
      <c r="H19" s="1"/>
      <c r="I19" s="1"/>
      <c r="J19" s="1"/>
      <c r="K19" s="1"/>
      <c r="L19" s="1"/>
      <c r="M19" s="1"/>
    </row>
    <row r="20" spans="1:33" s="3" customFormat="1" ht="16">
      <c r="A20" s="27" t="s">
        <v>50</v>
      </c>
      <c r="B20" s="3" t="s">
        <v>157</v>
      </c>
      <c r="E20" s="1"/>
      <c r="F20" s="54" t="s">
        <v>180</v>
      </c>
      <c r="G20" s="1"/>
      <c r="H20" s="1"/>
      <c r="I20" s="1"/>
      <c r="J20" s="1"/>
      <c r="K20" s="1"/>
      <c r="L20" s="1"/>
      <c r="M20" s="1"/>
    </row>
    <row r="21" spans="1:33" ht="16">
      <c r="A21" s="27" t="s">
        <v>51</v>
      </c>
      <c r="B21" s="3" t="s">
        <v>158</v>
      </c>
      <c r="C21" s="3"/>
      <c r="D21" s="3"/>
      <c r="F21" s="54" t="s">
        <v>181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6">
      <c r="B22" s="3"/>
      <c r="C22" s="3"/>
      <c r="D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6"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3" customFormat="1" ht="18">
      <c r="A24" s="29" t="s">
        <v>52</v>
      </c>
      <c r="B24" s="1"/>
      <c r="C24" s="1"/>
      <c r="D24" s="1"/>
      <c r="E24" s="1"/>
      <c r="F24" s="1"/>
      <c r="G24" s="29" t="s">
        <v>53</v>
      </c>
      <c r="H24" s="1"/>
      <c r="I24" s="1"/>
      <c r="J24" s="1"/>
      <c r="K24" s="1"/>
    </row>
    <row r="25" spans="1:33" s="3" customFormat="1" ht="16">
      <c r="A25" s="1"/>
      <c r="B25" s="21" t="s">
        <v>54</v>
      </c>
      <c r="C25" s="1"/>
      <c r="D25" s="1"/>
      <c r="E25" s="1"/>
      <c r="F25" s="1"/>
      <c r="G25" s="1"/>
      <c r="H25" s="1"/>
      <c r="I25" s="1"/>
      <c r="J25" s="1"/>
      <c r="K25" s="1"/>
    </row>
    <row r="26" spans="1:33" s="3" customFormat="1" ht="16">
      <c r="G26" s="27" t="s">
        <v>55</v>
      </c>
      <c r="H26" s="3" t="s">
        <v>56</v>
      </c>
      <c r="I26" s="1"/>
      <c r="J26" s="1"/>
      <c r="K26" s="1"/>
    </row>
    <row r="27" spans="1:33" s="3" customFormat="1" ht="16">
      <c r="A27" s="30">
        <v>1</v>
      </c>
      <c r="B27" s="3" t="s">
        <v>104</v>
      </c>
      <c r="C27" s="1"/>
      <c r="D27" s="1"/>
      <c r="E27" s="1"/>
      <c r="G27" s="27" t="s">
        <v>10</v>
      </c>
      <c r="H27" s="3" t="s">
        <v>57</v>
      </c>
    </row>
    <row r="28" spans="1:33" s="3" customFormat="1" ht="16">
      <c r="A28" s="30">
        <v>2</v>
      </c>
      <c r="B28" s="3" t="s">
        <v>89</v>
      </c>
      <c r="C28" s="1"/>
      <c r="D28" s="1"/>
      <c r="E28" s="1"/>
      <c r="G28" s="27" t="s">
        <v>11</v>
      </c>
      <c r="H28" s="3" t="s">
        <v>58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s="3" customFormat="1" ht="16">
      <c r="A29" s="30">
        <v>3</v>
      </c>
      <c r="B29" s="3" t="s">
        <v>90</v>
      </c>
      <c r="G29" s="27" t="s">
        <v>59</v>
      </c>
      <c r="H29" s="3" t="s">
        <v>60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s="3" customFormat="1" ht="16">
      <c r="A30" s="30">
        <v>4</v>
      </c>
      <c r="B30" s="3" t="s">
        <v>91</v>
      </c>
      <c r="G30" s="27" t="s">
        <v>13</v>
      </c>
      <c r="H30" s="3" t="s">
        <v>61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3" customFormat="1" ht="16">
      <c r="A31" s="30">
        <v>5</v>
      </c>
      <c r="B31" s="3" t="s">
        <v>92</v>
      </c>
      <c r="E31" s="1"/>
      <c r="G31" s="27" t="s">
        <v>14</v>
      </c>
      <c r="H31" s="3" t="s">
        <v>62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s="3" customFormat="1" ht="16">
      <c r="A32" s="30">
        <v>6</v>
      </c>
      <c r="B32" s="3" t="s">
        <v>105</v>
      </c>
      <c r="C32" s="1"/>
      <c r="D32" s="1"/>
      <c r="E32" s="1"/>
      <c r="G32" s="27" t="s">
        <v>15</v>
      </c>
      <c r="H32" s="3" t="s">
        <v>63</v>
      </c>
    </row>
    <row r="33" spans="1:33" s="3" customFormat="1" ht="16">
      <c r="A33" s="30">
        <v>7</v>
      </c>
      <c r="B33" s="3" t="s">
        <v>196</v>
      </c>
      <c r="C33" s="1"/>
      <c r="D33" s="1"/>
      <c r="E33" s="1"/>
      <c r="L33" s="1"/>
      <c r="M33" s="1"/>
    </row>
    <row r="34" spans="1:33" s="3" customFormat="1" ht="16">
      <c r="A34" s="30"/>
      <c r="L34" s="1"/>
      <c r="M34" s="1"/>
    </row>
    <row r="35" spans="1:33" s="3" customFormat="1" ht="16">
      <c r="A35" s="30">
        <v>8</v>
      </c>
      <c r="B35" s="3" t="s">
        <v>93</v>
      </c>
      <c r="L35" s="1"/>
      <c r="M35" s="1"/>
    </row>
    <row r="36" spans="1:33" s="3" customFormat="1" ht="16">
      <c r="A36" s="30">
        <v>9</v>
      </c>
      <c r="B36" s="3" t="s">
        <v>70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33" s="3" customFormat="1" ht="16">
      <c r="A37" s="30">
        <v>10</v>
      </c>
      <c r="B37" s="3" t="s">
        <v>94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33" s="3" customFormat="1" ht="16">
      <c r="A38" s="30">
        <v>11</v>
      </c>
      <c r="B38" s="3" t="s">
        <v>64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33" ht="16">
      <c r="A39" s="30"/>
      <c r="B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6">
      <c r="A40" s="30">
        <v>21</v>
      </c>
      <c r="B40" s="3" t="s">
        <v>95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6">
      <c r="A41" s="30">
        <v>22</v>
      </c>
      <c r="B41" s="3" t="s">
        <v>98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6">
      <c r="A42" s="30">
        <v>23</v>
      </c>
      <c r="B42" s="3" t="s">
        <v>106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6">
      <c r="A43" s="3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6">
      <c r="A44" s="30"/>
      <c r="B44" s="3"/>
    </row>
    <row r="45" spans="1:33" s="3" customFormat="1" ht="16">
      <c r="A45" s="3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s="3" customFormat="1" ht="16">
      <c r="A46" s="3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s="3" customFormat="1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s="3" customFormat="1" ht="18">
      <c r="A48" s="31" t="s">
        <v>221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s="3" customFormat="1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s="3" customFormat="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3" customFormat="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3" customFormat="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ht="16">
      <c r="A54" s="1"/>
      <c r="B54" s="1"/>
      <c r="C54" s="1"/>
      <c r="D54" s="1"/>
      <c r="E54" s="1"/>
      <c r="F54" s="1"/>
      <c r="G54" s="21" t="s">
        <v>65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>
      <c r="G55" s="1" t="s">
        <v>66</v>
      </c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77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G11" sqref="G11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20" t="s">
        <v>75</v>
      </c>
    </row>
    <row r="2" spans="1:12">
      <c r="G2" s="20"/>
    </row>
    <row r="3" spans="1:12">
      <c r="G3" s="20"/>
    </row>
    <row r="4" spans="1:12">
      <c r="G4" s="20"/>
    </row>
    <row r="5" spans="1:12">
      <c r="G5" s="20"/>
    </row>
    <row r="6" spans="1:12">
      <c r="G6" s="20"/>
    </row>
    <row r="7" spans="1:12" ht="16">
      <c r="A7" s="32" t="s">
        <v>48</v>
      </c>
      <c r="L7" s="32">
        <f>'Sem I _ IV '!J22+'Sem I _ IV '!J36+'Sem I _ IV '!J49+'Sem I _ IV '!J61+'Sem V _ VII'!J14+'Sem V _ VII'!J25+'Sem V _ VII'!J35+'Sem V _ VII'!J56+'Sem V _ VII'!J65</f>
        <v>1540</v>
      </c>
    </row>
    <row r="9" spans="1:12" ht="16">
      <c r="A9" s="32" t="s">
        <v>67</v>
      </c>
      <c r="L9" s="32">
        <f>('Sem I _ IV '!D22+'Sem I _ IV '!D36+'Sem I _ IV '!D49+'Sem I _ IV '!D61+'Sem V _ VII'!D14+'Sem V _ VII'!D25+'Sem V _ VII'!D35+'Sem V _ VII'!D56+'Sem V _ VII'!D65)*10</f>
        <v>710</v>
      </c>
    </row>
    <row r="11" spans="1:12" ht="16">
      <c r="A11" s="32" t="s">
        <v>68</v>
      </c>
      <c r="G11" s="33">
        <f>100*L9/L7</f>
        <v>46.103896103896105</v>
      </c>
      <c r="H11" s="32" t="s">
        <v>69</v>
      </c>
    </row>
    <row r="19" spans="1:12" ht="16">
      <c r="A19" s="32"/>
      <c r="K19" s="34"/>
      <c r="L19" s="32"/>
    </row>
    <row r="20" spans="1:12" ht="16">
      <c r="K20" s="32"/>
      <c r="L20" s="32"/>
    </row>
    <row r="21" spans="1:12" ht="16">
      <c r="K21" s="32"/>
      <c r="L21" s="32"/>
    </row>
    <row r="22" spans="1:12" ht="16">
      <c r="K22" s="32"/>
      <c r="L22" s="32"/>
    </row>
    <row r="24" spans="1:12" ht="16">
      <c r="A24" s="32"/>
      <c r="K24" s="34"/>
      <c r="L24" s="32"/>
    </row>
    <row r="25" spans="1:12" ht="16">
      <c r="K25" s="32"/>
      <c r="L25" s="32"/>
    </row>
    <row r="26" spans="1:12" ht="16">
      <c r="K26" s="32"/>
      <c r="L26" s="32"/>
    </row>
    <row r="27" spans="1:12" ht="16">
      <c r="K27" s="32"/>
      <c r="L27" s="32"/>
    </row>
    <row r="29" spans="1:12" ht="16">
      <c r="A29" s="32"/>
      <c r="G29" s="34"/>
      <c r="H29" s="33"/>
      <c r="I29" s="32"/>
    </row>
    <row r="30" spans="1:12" ht="16">
      <c r="G30" s="32"/>
      <c r="H30" s="33"/>
      <c r="I30" s="32"/>
    </row>
    <row r="31" spans="1:12" ht="16">
      <c r="G31" s="32"/>
      <c r="H31" s="33"/>
      <c r="I31" s="32"/>
    </row>
    <row r="32" spans="1:12" ht="16">
      <c r="G32" s="32"/>
      <c r="H32" s="33"/>
      <c r="I32" s="32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Sem I _ IV </vt:lpstr>
      <vt:lpstr>Sem V _ VII</vt:lpstr>
      <vt:lpstr>uwagi</vt:lpstr>
      <vt:lpstr>statystyka</vt:lpstr>
      <vt:lpstr>'Sem I _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2013-06-07T07:53:41Z</cp:lastPrinted>
  <dcterms:created xsi:type="dcterms:W3CDTF">2008-03-03T21:25:30Z</dcterms:created>
  <dcterms:modified xsi:type="dcterms:W3CDTF">2018-04-16T10:26:15Z</dcterms:modified>
</cp:coreProperties>
</file>