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730A03F1-771E-DC4E-B2C8-37AB9B07D6B7}" xr6:coauthVersionLast="32" xr6:coauthVersionMax="32" xr10:uidLastSave="{00000000-0000-0000-0000-000000000000}"/>
  <bookViews>
    <workbookView xWindow="0" yWindow="460" windowWidth="16380" windowHeight="8200" tabRatio="263" firstSheet="1" activeTab="2"/>
  </bookViews>
  <sheets>
    <sheet name="Sem I - III KBI " sheetId="1" r:id="rId1"/>
    <sheet name="Sem I - III RiUOB" sheetId="2" r:id="rId2"/>
    <sheet name="Sem I - III BK" sheetId="3" r:id="rId3"/>
    <sheet name="uwagi" sheetId="4" r:id="rId4"/>
    <sheet name="zestawienie" sheetId="5" r:id="rId5"/>
  </sheets>
  <definedNames>
    <definedName name="_xlnm.Print_Area" localSheetId="2">'Sem I - III BK'!$A$2:$L$62</definedName>
    <definedName name="_xlnm.Print_Area" localSheetId="0">'Sem I - III KBI '!$A$2:$L$62</definedName>
    <definedName name="_xlnm.Print_Area" localSheetId="1">'Sem I - III RiUOB'!$A$2:$L$62</definedName>
    <definedName name="_xlnm.Print_Area" localSheetId="4">zestawienie!$A$1:$G$25</definedName>
  </definedNames>
  <calcPr calcId="162913"/>
</workbook>
</file>

<file path=xl/calcChain.xml><?xml version="1.0" encoding="utf-8"?>
<calcChain xmlns="http://schemas.openxmlformats.org/spreadsheetml/2006/main">
  <c r="J13" i="3" l="1"/>
  <c r="J14" i="3"/>
  <c r="J15" i="3"/>
  <c r="J16" i="3"/>
  <c r="J21" i="3" s="1"/>
  <c r="K58" i="3" s="1"/>
  <c r="J17" i="3"/>
  <c r="J18" i="3"/>
  <c r="J19" i="3"/>
  <c r="J20" i="3"/>
  <c r="D21" i="3"/>
  <c r="E21" i="3"/>
  <c r="F21" i="3"/>
  <c r="G21" i="3"/>
  <c r="H21" i="3"/>
  <c r="I21" i="3"/>
  <c r="K21" i="3"/>
  <c r="J28" i="3"/>
  <c r="J29" i="3"/>
  <c r="J30" i="3"/>
  <c r="J31" i="3"/>
  <c r="J36" i="3" s="1"/>
  <c r="J32" i="3"/>
  <c r="J33" i="3"/>
  <c r="J34" i="3"/>
  <c r="J35" i="3"/>
  <c r="D36" i="3"/>
  <c r="E36" i="3"/>
  <c r="F36" i="3"/>
  <c r="G36" i="3"/>
  <c r="H36" i="3"/>
  <c r="I36" i="3"/>
  <c r="K36" i="3"/>
  <c r="J42" i="3"/>
  <c r="J43" i="3"/>
  <c r="J44" i="3"/>
  <c r="J49" i="3" s="1"/>
  <c r="J45" i="3"/>
  <c r="J46" i="3"/>
  <c r="J47" i="3"/>
  <c r="J48" i="3"/>
  <c r="D49" i="3"/>
  <c r="C60" i="3" s="1"/>
  <c r="E49" i="3"/>
  <c r="F49" i="3"/>
  <c r="G49" i="3"/>
  <c r="H49" i="3"/>
  <c r="I49" i="3"/>
  <c r="K49" i="3"/>
  <c r="J13" i="2"/>
  <c r="J21" i="2" s="1"/>
  <c r="J14" i="2"/>
  <c r="J15" i="2"/>
  <c r="J16" i="2"/>
  <c r="J17" i="2"/>
  <c r="J18" i="2"/>
  <c r="J19" i="2"/>
  <c r="J20" i="2"/>
  <c r="D21" i="2"/>
  <c r="C60" i="2" s="1"/>
  <c r="E21" i="2"/>
  <c r="F21" i="2"/>
  <c r="G21" i="2"/>
  <c r="H21" i="2"/>
  <c r="I21" i="2"/>
  <c r="K21" i="2"/>
  <c r="J28" i="2"/>
  <c r="J29" i="2"/>
  <c r="J34" i="2" s="1"/>
  <c r="J30" i="2"/>
  <c r="J31" i="2"/>
  <c r="J32" i="2"/>
  <c r="J33" i="2"/>
  <c r="D34" i="2"/>
  <c r="E34" i="2"/>
  <c r="F34" i="2"/>
  <c r="G34" i="2"/>
  <c r="H34" i="2"/>
  <c r="I34" i="2"/>
  <c r="K34" i="2"/>
  <c r="J40" i="2"/>
  <c r="J41" i="2"/>
  <c r="J42" i="2"/>
  <c r="J47" i="2" s="1"/>
  <c r="J43" i="2"/>
  <c r="J44" i="2"/>
  <c r="J45" i="2"/>
  <c r="J46" i="2"/>
  <c r="D47" i="2"/>
  <c r="E47" i="2"/>
  <c r="F47" i="2"/>
  <c r="G47" i="2"/>
  <c r="H47" i="2"/>
  <c r="I47" i="2"/>
  <c r="K47" i="2"/>
  <c r="J13" i="1"/>
  <c r="J21" i="1" s="1"/>
  <c r="J14" i="1"/>
  <c r="J15" i="1"/>
  <c r="J16" i="1"/>
  <c r="J17" i="1"/>
  <c r="J18" i="1"/>
  <c r="J19" i="1"/>
  <c r="J20" i="1"/>
  <c r="D21" i="1"/>
  <c r="C60" i="1" s="1"/>
  <c r="E21" i="1"/>
  <c r="F21" i="1"/>
  <c r="G21" i="1"/>
  <c r="H21" i="1"/>
  <c r="I21" i="1"/>
  <c r="K21" i="1"/>
  <c r="J28" i="1"/>
  <c r="J29" i="1"/>
  <c r="J30" i="1"/>
  <c r="J31" i="1"/>
  <c r="J32" i="1"/>
  <c r="J33" i="1"/>
  <c r="J34" i="1"/>
  <c r="D35" i="1"/>
  <c r="E35" i="1"/>
  <c r="F35" i="1"/>
  <c r="G35" i="1"/>
  <c r="H35" i="1"/>
  <c r="I35" i="1"/>
  <c r="J35" i="1"/>
  <c r="K35" i="1"/>
  <c r="J41" i="1"/>
  <c r="J42" i="1"/>
  <c r="J43" i="1"/>
  <c r="J48" i="1" s="1"/>
  <c r="J44" i="1"/>
  <c r="J45" i="1"/>
  <c r="J46" i="1"/>
  <c r="J47" i="1"/>
  <c r="D48" i="1"/>
  <c r="E48" i="1"/>
  <c r="F48" i="1"/>
  <c r="G48" i="1"/>
  <c r="H48" i="1"/>
  <c r="I48" i="1"/>
  <c r="K48" i="1"/>
  <c r="K58" i="1" l="1"/>
  <c r="C61" i="3"/>
  <c r="C61" i="1"/>
  <c r="C61" i="2"/>
  <c r="K58" i="2"/>
</calcChain>
</file>

<file path=xl/sharedStrings.xml><?xml version="1.0" encoding="utf-8"?>
<sst xmlns="http://schemas.openxmlformats.org/spreadsheetml/2006/main" count="443" uniqueCount="184">
  <si>
    <t>Politechnika Białostocka</t>
  </si>
  <si>
    <t>strona 1/3</t>
  </si>
  <si>
    <t>Wydział Budownictwa i Inżynierii Środowiska</t>
  </si>
  <si>
    <t>PLAN STUDIÓW NIESTACJONARNYCH II STOPNIA (MGR)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</si>
  <si>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</si>
  <si>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profil ogólnoakademicki</t>
  </si>
  <si>
    <t>SPECJALNOŚĆ: KONSTRUKCJE BUDOWLANE I INŻYNIERSKIE</t>
  </si>
  <si>
    <t xml:space="preserve">SEMESTR </t>
  </si>
  <si>
    <t>I</t>
  </si>
  <si>
    <t>(10 zjazdów)</t>
  </si>
  <si>
    <t>Lp.</t>
  </si>
  <si>
    <t>Przedmiot</t>
  </si>
  <si>
    <t>Kod przedmiotu</t>
  </si>
  <si>
    <t xml:space="preserve">  Liczba godzin w czasie zjazdu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</si>
  <si>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</si>
  <si>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</si>
  <si>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</si>
  <si>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</si>
  <si>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</si>
  <si>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</si>
  <si>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</si>
  <si>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</si>
  <si>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</si>
  <si>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</si>
  <si>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</si>
  <si>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</si>
  <si>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Złożone konstrukcje metalowe</t>
  </si>
  <si>
    <t>Konstrukcje sprężone ( E)</t>
  </si>
  <si>
    <t>Budownictwo monolityczne</t>
  </si>
  <si>
    <t>Mechanika konstrukcji inżynierskich ( E)</t>
  </si>
  <si>
    <t xml:space="preserve">Geoinżynieria ( E) </t>
  </si>
  <si>
    <t>Matematyka stosowana</t>
  </si>
  <si>
    <t>Infrastruktura drogowa</t>
  </si>
  <si>
    <t>Język obcy</t>
  </si>
  <si>
    <t>RAZEM</t>
  </si>
  <si>
    <t>II</t>
  </si>
  <si>
    <t>Praktyka zawodowa</t>
  </si>
  <si>
    <t>Konstrukcje inżynierskie z betonu ( E)</t>
  </si>
  <si>
    <t>Konstrukcje metalowe specjalne ( E)</t>
  </si>
  <si>
    <r>
      <t xml:space="preserve">Budownictwo podziemne </t>
    </r>
    <r>
      <rPr>
        <vertAlign val="superscript"/>
        <sz val="10"/>
        <rFont val="Arial CE"/>
        <family val="2"/>
        <charset val="238"/>
      </rPr>
      <t>(*)</t>
    </r>
  </si>
  <si>
    <t>Podstawy budownictwa przemysłowego</t>
  </si>
  <si>
    <t>Teoria sprężystości i plastyczności ( E)</t>
  </si>
  <si>
    <t>Metody numeryczne</t>
  </si>
  <si>
    <t>III</t>
  </si>
  <si>
    <r>
      <t xml:space="preserve">Mosty </t>
    </r>
    <r>
      <rPr>
        <vertAlign val="superscript"/>
        <sz val="10"/>
        <rFont val="Arial CE"/>
        <family val="2"/>
        <charset val="238"/>
      </rPr>
      <t>(*)</t>
    </r>
  </si>
  <si>
    <t>Fundamenty specjalne</t>
  </si>
  <si>
    <t>Konstrukcje metalowe z kształtowników giętych</t>
  </si>
  <si>
    <t>Przedmiot do wyboru (HES)</t>
  </si>
  <si>
    <t>Seminarium dyplomowe</t>
  </si>
  <si>
    <t>Praca dyplomowa</t>
  </si>
  <si>
    <t>Semestr I wszystkie przedmioty wspólne dla wszystkich specjalności</t>
  </si>
  <si>
    <r>
      <t>(*)</t>
    </r>
    <r>
      <rPr>
        <sz val="14"/>
        <rFont val="Arial CE"/>
        <family val="2"/>
        <charset val="238"/>
      </rPr>
      <t xml:space="preserve"> Przedmioty (wykłady) wspólne dla specjalności KBI i BK</t>
    </r>
  </si>
  <si>
    <t>Łączna liczba godzin zajęć dydaktycznych wynosi:</t>
  </si>
  <si>
    <t>Łączna liczba godzin wykładów wynosi:</t>
  </si>
  <si>
    <t>Wykłady stanowią:</t>
  </si>
  <si>
    <t>% ogólnej liczby zajęć dydaktycznych</t>
  </si>
  <si>
    <t>SPECJALNOŚĆ: REALIZACJA I UŻYTKOWANIE OBIEKTÓW BUDOWLANYCH</t>
  </si>
  <si>
    <t>Technologia robót budowlanych II ( E)</t>
  </si>
  <si>
    <t>Ochrona obiektów budowlanych przed wilgocią i korozją</t>
  </si>
  <si>
    <t>Zaawansowane technologie materiałów budowlanych i elementów prefabrykowanych ( E)</t>
  </si>
  <si>
    <t xml:space="preserve">Diagnostyka cieplna budynków i termomodernizacja   </t>
  </si>
  <si>
    <t>Efektywność inwestycji modernizacyjnych ( E)</t>
  </si>
  <si>
    <t>Komputerowe wspomaganie projektowania złożonych procesów budowlanych</t>
  </si>
  <si>
    <t>Organizacja robót budowlanych II</t>
  </si>
  <si>
    <t>Utrzymanie i ocena stanu technicznego budynków</t>
  </si>
  <si>
    <t>Wybrane zagadnienia z ekonomiki budownictwa</t>
  </si>
  <si>
    <t>SPECJALNOŚĆ: BUDOWNICTWO KOMUNIKACYJNE</t>
  </si>
  <si>
    <t>Podstawy teori sprężystości i plastyczności</t>
  </si>
  <si>
    <t>Organizacja i ekonomika robót drogowych</t>
  </si>
  <si>
    <t xml:space="preserve">Projektowanie dróg (E) </t>
  </si>
  <si>
    <t>Systemy utrzymania i zarządzania drogami</t>
  </si>
  <si>
    <t>Metody komputerowe w inżynierii komunikacyjnej</t>
  </si>
  <si>
    <t>Konstrukcje nawierzchni drogowych</t>
  </si>
  <si>
    <t>Skrzyżowania i węzły drogowe ( E)</t>
  </si>
  <si>
    <t>strona 2/3</t>
  </si>
  <si>
    <t>Katedra Materiałów, Technologii i Organizacji Budownictwa</t>
  </si>
  <si>
    <t>Katedra Mechaniki Konstrukcji</t>
  </si>
  <si>
    <t>Katedra Konstrukcji Budowlanych</t>
  </si>
  <si>
    <t>Zakład Geotechniki</t>
  </si>
  <si>
    <t>Zakład Inżynierii Drogowej</t>
  </si>
  <si>
    <t>Zakład Podstaw Budownictwa i Fizyki Budowli</t>
  </si>
  <si>
    <t>Zakład Informacji Przestrzennej</t>
  </si>
  <si>
    <t>Wyjaśnienie oznaczeń :</t>
  </si>
  <si>
    <t>Studium Języków Obcych</t>
  </si>
  <si>
    <t>(E)</t>
  </si>
  <si>
    <t>egzamin</t>
  </si>
  <si>
    <t>Katedra Matematyki (Wydział Informatyki)</t>
  </si>
  <si>
    <t>wykład</t>
  </si>
  <si>
    <t xml:space="preserve">Studium Fizyki </t>
  </si>
  <si>
    <t xml:space="preserve">C  </t>
  </si>
  <si>
    <t>ćwiczenia audytoryjne</t>
  </si>
  <si>
    <t>Studium Wychowania Fizycznego i Sportu</t>
  </si>
  <si>
    <t xml:space="preserve">L </t>
  </si>
  <si>
    <t>laboratorium</t>
  </si>
  <si>
    <t>pracownia specjalistyczna</t>
  </si>
  <si>
    <t>Zakład Chemii</t>
  </si>
  <si>
    <t>ćwiczenia projektowe</t>
  </si>
  <si>
    <t xml:space="preserve">Katedra </t>
  </si>
  <si>
    <t>seminarium</t>
  </si>
  <si>
    <t>Dydaktyczny Zespół Architektury Krajobrazu</t>
  </si>
  <si>
    <t>..........................................</t>
  </si>
  <si>
    <t>(pieczęć i podpis Dziekana)</t>
  </si>
  <si>
    <t>strona 3/3</t>
  </si>
  <si>
    <t>Liczba godzin zajęć dydaktycznych określona w standardach kształcenia na kierunku budownictwo i sposób ich realizacji</t>
  </si>
  <si>
    <t>na studiach stacjonarnych II stopnia</t>
  </si>
  <si>
    <t>GRUPA TREŚCI PODSTAWOWYCH</t>
  </si>
  <si>
    <t>Treści kształcenia w zakresie</t>
  </si>
  <si>
    <t>Nazwa przedmiotu</t>
  </si>
  <si>
    <t>GRUPA TREŚCI KIERUNKOWYCH</t>
  </si>
  <si>
    <t>Plan studiów stacjonarnych II stopnia</t>
  </si>
  <si>
    <t>10 zjazdów</t>
  </si>
  <si>
    <r>
      <t xml:space="preserve">Przedmiot do wyboru z zakr. zarządzania przedsięwzięciami </t>
    </r>
    <r>
      <rPr>
        <vertAlign val="superscript"/>
        <sz val="10"/>
        <rFont val="Arial CE"/>
        <charset val="238"/>
      </rPr>
      <t>(**)</t>
    </r>
  </si>
  <si>
    <r>
      <t>(**)</t>
    </r>
    <r>
      <rPr>
        <sz val="14"/>
        <rFont val="Arial CE"/>
        <family val="2"/>
        <charset val="238"/>
      </rPr>
      <t xml:space="preserve"> Przedmiot wspólny dla wszystkich specjalności</t>
    </r>
  </si>
  <si>
    <t>Przedmioty do wyboru z zakresu zarządzania przedsięwzięciami:</t>
  </si>
  <si>
    <t>Wykaz przedmiotów z grupy HES</t>
  </si>
  <si>
    <t>1.</t>
  </si>
  <si>
    <t>Kierowanie budowlanym procesem inwestycyjnym</t>
  </si>
  <si>
    <t>Gospodarowanie przestrzenią miasta</t>
  </si>
  <si>
    <t>2.</t>
  </si>
  <si>
    <t>Podstawy biznesu</t>
  </si>
  <si>
    <t>Negocjacje</t>
  </si>
  <si>
    <t>3.</t>
  </si>
  <si>
    <t>Marketing terytorialny</t>
  </si>
  <si>
    <t>4.</t>
  </si>
  <si>
    <t>Oceny oddziaływania na środowisko</t>
  </si>
  <si>
    <t>XHES003</t>
  </si>
  <si>
    <t>XHES009</t>
  </si>
  <si>
    <t>XHES010</t>
  </si>
  <si>
    <t>XHES011</t>
  </si>
  <si>
    <t>Oznaczenia poszczególnych jednostek  - dotyczy kolumny "Uwagi":</t>
  </si>
  <si>
    <t>X01301</t>
  </si>
  <si>
    <t>X01311</t>
  </si>
  <si>
    <t>X01321</t>
  </si>
  <si>
    <t>X01331</t>
  </si>
  <si>
    <t>X01332</t>
  </si>
  <si>
    <t>X01341</t>
  </si>
  <si>
    <t>X01351</t>
  </si>
  <si>
    <t>X01371</t>
  </si>
  <si>
    <t>X02303</t>
  </si>
  <si>
    <t>X12323</t>
  </si>
  <si>
    <t>X12324</t>
  </si>
  <si>
    <t>X12333</t>
  </si>
  <si>
    <t>X12334</t>
  </si>
  <si>
    <t>X02342</t>
  </si>
  <si>
    <t>X12344</t>
  </si>
  <si>
    <t>X12343</t>
  </si>
  <si>
    <t>X13335</t>
  </si>
  <si>
    <t>XHESxxx</t>
  </si>
  <si>
    <t>X03304</t>
  </si>
  <si>
    <t>X03305</t>
  </si>
  <si>
    <t>Student jest zobowiązany do odbycia praktyki zawodowej (X02303) w wymiarze 2 tygodni, nie później niż do końca II semestru studiów</t>
  </si>
  <si>
    <t>X03302 A/B</t>
  </si>
  <si>
    <t>X13322</t>
  </si>
  <si>
    <t>X33354</t>
  </si>
  <si>
    <t>X33359</t>
  </si>
  <si>
    <t>X03302 A</t>
  </si>
  <si>
    <t>X03302 B</t>
  </si>
  <si>
    <t>Inżynieria ruchu drogowego ( E)</t>
  </si>
  <si>
    <r>
      <t xml:space="preserve">Budownictwo podziemne </t>
    </r>
    <r>
      <rPr>
        <vertAlign val="superscript"/>
        <sz val="10"/>
        <rFont val="Arial CE"/>
        <charset val="238"/>
      </rPr>
      <t>(*)</t>
    </r>
  </si>
  <si>
    <t xml:space="preserve">Technologia materiałów i nawierzchni drogowych (E)  </t>
  </si>
  <si>
    <t>X32325</t>
  </si>
  <si>
    <t>X32352</t>
  </si>
  <si>
    <t>X32353</t>
  </si>
  <si>
    <t>X32355</t>
  </si>
  <si>
    <t>X32356</t>
  </si>
  <si>
    <t>X32357</t>
  </si>
  <si>
    <t>X32358</t>
  </si>
  <si>
    <t>X22313</t>
  </si>
  <si>
    <t>X22314</t>
  </si>
  <si>
    <t>X22315</t>
  </si>
  <si>
    <t>X22316</t>
  </si>
  <si>
    <t>X22361</t>
  </si>
  <si>
    <t>X22362</t>
  </si>
  <si>
    <t>X23317</t>
  </si>
  <si>
    <t>X23363</t>
  </si>
  <si>
    <t>X23312</t>
  </si>
  <si>
    <t>Budownictwo miejskie ( E)</t>
  </si>
  <si>
    <t>X03336B</t>
  </si>
  <si>
    <t>X03336K</t>
  </si>
  <si>
    <t>zatwierdzony przez Radę Wydziału w dniu 15 maja 2013 r.</t>
  </si>
  <si>
    <t xml:space="preserve"> 15.05.2013r.</t>
  </si>
  <si>
    <r>
      <t xml:space="preserve"> </t>
    </r>
    <r>
      <rPr>
        <b/>
        <sz val="14"/>
        <rFont val="Arial CE"/>
        <charset val="238"/>
      </rPr>
      <t>15.05.2013r.</t>
    </r>
  </si>
  <si>
    <t>Plan studiów został zatwierdzony przez Radę Wydziału w dniu 15.05.2013 r.</t>
  </si>
  <si>
    <t>(obowiązuje studentów, którzy rozpoczęli studia w roku akad. 2013/2014)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</si>
</sst>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3" formatCode="d/mm/yyyy"/>
  </numFmts>
  <fonts count="33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i/>
      <sz val="16"/>
      <name val="Arial CE"/>
      <family val="2"/>
      <charset val="238"/>
    </font>
    <font>
      <b/>
      <sz val="2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color indexed="8"/>
      <name val="Ariel CE"/>
      <charset val="238"/>
    </font>
    <font>
      <sz val="14"/>
      <name val="Arial CE"/>
      <family val="2"/>
      <charset val="238"/>
    </font>
    <font>
      <vertAlign val="superscript"/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4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color indexed="10"/>
      <name val="Arial CE"/>
      <family val="2"/>
      <charset val="238"/>
    </font>
    <font>
      <b/>
      <sz val="18"/>
      <name val="Times New Roman CE"/>
      <family val="1"/>
      <charset val="238"/>
    </font>
    <font>
      <sz val="10"/>
      <name val="Arial CE"/>
      <family val="2"/>
      <charset val="238"/>
    </font>
    <font>
      <b/>
      <i/>
      <sz val="16"/>
      <name val="Arial CE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4" fillId="0" borderId="0"/>
    <xf numFmtId="0" fontId="27" fillId="0" borderId="0"/>
  </cellStyleXfs>
  <cellXfs count="15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173" fontId="4" fillId="0" borderId="0" xfId="0" applyNumberFormat="1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0" fillId="0" borderId="9" xfId="0" applyFill="1" applyBorder="1"/>
    <xf numFmtId="0" fontId="0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3" fillId="0" borderId="12" xfId="0" applyFont="1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3" xfId="0" applyFont="1" applyFill="1" applyBorder="1"/>
    <xf numFmtId="0" fontId="0" fillId="0" borderId="15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/>
    <xf numFmtId="0" fontId="0" fillId="2" borderId="20" xfId="0" applyFont="1" applyFill="1" applyBorder="1"/>
    <xf numFmtId="0" fontId="0" fillId="2" borderId="4" xfId="0" applyFont="1" applyFill="1" applyBorder="1"/>
    <xf numFmtId="0" fontId="0" fillId="0" borderId="4" xfId="0" applyFont="1" applyFill="1" applyBorder="1"/>
    <xf numFmtId="0" fontId="3" fillId="0" borderId="21" xfId="0" applyFont="1" applyFill="1" applyBorder="1" applyAlignment="1">
      <alignment horizontal="center"/>
    </xf>
    <xf numFmtId="0" fontId="0" fillId="0" borderId="22" xfId="0" applyFont="1" applyFill="1" applyBorder="1"/>
    <xf numFmtId="0" fontId="0" fillId="2" borderId="22" xfId="0" applyFont="1" applyFill="1" applyBorder="1"/>
    <xf numFmtId="0" fontId="3" fillId="0" borderId="23" xfId="0" applyFont="1" applyFill="1" applyBorder="1" applyAlignment="1">
      <alignment horizontal="center"/>
    </xf>
    <xf numFmtId="0" fontId="0" fillId="2" borderId="9" xfId="0" applyFont="1" applyFill="1" applyBorder="1"/>
    <xf numFmtId="0" fontId="0" fillId="0" borderId="24" xfId="0" applyFont="1" applyFill="1" applyBorder="1"/>
    <xf numFmtId="0" fontId="0" fillId="0" borderId="22" xfId="0" applyFont="1" applyFill="1" applyBorder="1" applyAlignment="1">
      <alignment wrapText="1"/>
    </xf>
    <xf numFmtId="0" fontId="10" fillId="0" borderId="9" xfId="0" applyFont="1" applyFill="1" applyBorder="1"/>
    <xf numFmtId="0" fontId="0" fillId="0" borderId="17" xfId="0" applyFont="1" applyFill="1" applyBorder="1"/>
    <xf numFmtId="0" fontId="0" fillId="2" borderId="17" xfId="0" applyFont="1" applyFill="1" applyBorder="1"/>
    <xf numFmtId="0" fontId="0" fillId="0" borderId="25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26" xfId="0" applyFont="1" applyFill="1" applyBorder="1"/>
    <xf numFmtId="0" fontId="0" fillId="2" borderId="6" xfId="0" applyFont="1" applyFill="1" applyBorder="1"/>
    <xf numFmtId="0" fontId="3" fillId="0" borderId="27" xfId="0" applyFont="1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3" fillId="0" borderId="28" xfId="0" applyFont="1" applyFill="1" applyBorder="1" applyAlignment="1">
      <alignment horizontal="center"/>
    </xf>
    <xf numFmtId="0" fontId="0" fillId="0" borderId="29" xfId="0" applyFont="1" applyFill="1" applyBorder="1"/>
    <xf numFmtId="0" fontId="3" fillId="0" borderId="30" xfId="0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2" fontId="3" fillId="0" borderId="0" xfId="0" applyNumberFormat="1" applyFont="1" applyFill="1"/>
    <xf numFmtId="0" fontId="0" fillId="0" borderId="9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0" fillId="2" borderId="32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1" applyFont="1" applyFill="1" applyAlignment="1">
      <alignment horizontal="center"/>
    </xf>
    <xf numFmtId="0" fontId="2" fillId="0" borderId="0" xfId="1" applyFont="1" applyFill="1"/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19" fillId="0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2" fillId="0" borderId="0" xfId="0" applyFont="1"/>
    <xf numFmtId="0" fontId="20" fillId="0" borderId="35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5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0" fontId="30" fillId="0" borderId="0" xfId="2" applyFont="1" applyFill="1"/>
    <xf numFmtId="0" fontId="27" fillId="0" borderId="0" xfId="2"/>
    <xf numFmtId="0" fontId="28" fillId="0" borderId="0" xfId="2" applyFont="1" applyFill="1"/>
    <xf numFmtId="0" fontId="29" fillId="0" borderId="0" xfId="2" applyFont="1" applyFill="1"/>
    <xf numFmtId="0" fontId="2" fillId="0" borderId="0" xfId="2" applyFont="1" applyFill="1"/>
    <xf numFmtId="0" fontId="16" fillId="0" borderId="0" xfId="0" applyFont="1" applyFill="1"/>
    <xf numFmtId="0" fontId="28" fillId="0" borderId="0" xfId="2" applyFont="1"/>
    <xf numFmtId="0" fontId="28" fillId="0" borderId="0" xfId="2" applyFont="1" applyFill="1" applyAlignment="1">
      <alignment horizontal="center"/>
    </xf>
    <xf numFmtId="0" fontId="16" fillId="0" borderId="0" xfId="2" applyFont="1" applyFill="1"/>
    <xf numFmtId="0" fontId="0" fillId="0" borderId="39" xfId="0" applyFont="1" applyFill="1" applyBorder="1" applyAlignment="1">
      <alignment horizontal="center"/>
    </xf>
    <xf numFmtId="0" fontId="0" fillId="0" borderId="38" xfId="0" applyFont="1" applyFill="1" applyBorder="1"/>
    <xf numFmtId="0" fontId="3" fillId="0" borderId="4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38" xfId="0" applyFill="1" applyBorder="1"/>
    <xf numFmtId="0" fontId="24" fillId="0" borderId="41" xfId="0" applyFont="1" applyFill="1" applyBorder="1"/>
    <xf numFmtId="0" fontId="24" fillId="0" borderId="42" xfId="0" applyFont="1" applyFill="1" applyBorder="1"/>
    <xf numFmtId="0" fontId="24" fillId="0" borderId="43" xfId="0" applyFont="1" applyFill="1" applyBorder="1"/>
    <xf numFmtId="0" fontId="10" fillId="0" borderId="22" xfId="0" applyFont="1" applyFill="1" applyBorder="1"/>
    <xf numFmtId="0" fontId="24" fillId="0" borderId="44" xfId="0" applyFont="1" applyFill="1" applyBorder="1"/>
    <xf numFmtId="0" fontId="24" fillId="0" borderId="45" xfId="0" applyFont="1" applyFill="1" applyBorder="1"/>
    <xf numFmtId="0" fontId="24" fillId="0" borderId="46" xfId="0" applyFont="1" applyFill="1" applyBorder="1"/>
    <xf numFmtId="0" fontId="24" fillId="0" borderId="47" xfId="0" applyFont="1" applyFill="1" applyBorder="1"/>
    <xf numFmtId="0" fontId="0" fillId="0" borderId="41" xfId="0" applyFill="1" applyBorder="1"/>
    <xf numFmtId="0" fontId="0" fillId="0" borderId="47" xfId="0" applyFill="1" applyBorder="1"/>
    <xf numFmtId="0" fontId="0" fillId="0" borderId="29" xfId="0" applyFill="1" applyBorder="1"/>
    <xf numFmtId="0" fontId="31" fillId="0" borderId="0" xfId="0" applyFont="1" applyFill="1"/>
    <xf numFmtId="0" fontId="0" fillId="0" borderId="48" xfId="0" applyFill="1" applyBorder="1"/>
    <xf numFmtId="0" fontId="0" fillId="0" borderId="45" xfId="0" applyFill="1" applyBorder="1"/>
    <xf numFmtId="0" fontId="0" fillId="0" borderId="26" xfId="0" applyFill="1" applyBorder="1"/>
    <xf numFmtId="0" fontId="0" fillId="0" borderId="22" xfId="0" applyFill="1" applyBorder="1" applyAlignment="1">
      <alignment wrapText="1"/>
    </xf>
    <xf numFmtId="0" fontId="24" fillId="0" borderId="49" xfId="0" applyFont="1" applyFill="1" applyBorder="1"/>
    <xf numFmtId="0" fontId="24" fillId="3" borderId="41" xfId="0" applyFont="1" applyFill="1" applyBorder="1"/>
    <xf numFmtId="0" fontId="0" fillId="0" borderId="4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4" xfId="0" applyFill="1" applyBorder="1"/>
    <xf numFmtId="173" fontId="32" fillId="0" borderId="0" xfId="0" applyNumberFormat="1" applyFont="1" applyFill="1" applyAlignment="1">
      <alignment horizontal="right"/>
    </xf>
    <xf numFmtId="0" fontId="0" fillId="0" borderId="30" xfId="0" applyFont="1" applyFill="1" applyBorder="1" applyAlignment="1">
      <alignment horizontal="center" vertical="top"/>
    </xf>
    <xf numFmtId="0" fontId="0" fillId="0" borderId="50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view="pageBreakPreview" zoomScale="115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" customWidth="1"/>
    <col min="2" max="2" width="46.5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5" t="s">
        <v>181</v>
      </c>
    </row>
    <row r="3" spans="1:12" s="3" customFormat="1" ht="18" customHeight="1">
      <c r="A3" s="2" t="s">
        <v>2</v>
      </c>
    </row>
    <row r="4" spans="1:12" s="7" customFormat="1" ht="39" customHeight="1">
      <c r="A4" s="6" t="s">
        <v>3</v>
      </c>
      <c r="K4" s="112" t="s">
        <v>110</v>
      </c>
    </row>
    <row r="5" spans="1:12" s="7" customFormat="1" ht="27.75" customHeight="1">
      <c r="A5" s="111" t="s">
        <v>4</v>
      </c>
      <c r="B5" s="76"/>
      <c r="C5" s="9" t="s">
        <v>5</v>
      </c>
      <c r="D5" s="76"/>
      <c r="E5" s="76"/>
      <c r="F5" s="76"/>
      <c r="G5" s="76"/>
      <c r="H5" s="76"/>
      <c r="I5" s="76"/>
      <c r="J5" s="76"/>
      <c r="K5" s="76"/>
      <c r="L5" s="77"/>
    </row>
    <row r="6" spans="1:12" s="7" customFormat="1" ht="39" customHeight="1">
      <c r="A6" s="6" t="s">
        <v>6</v>
      </c>
      <c r="E6" s="10"/>
      <c r="L6" s="8"/>
    </row>
    <row r="7" spans="1:12" s="7" customFormat="1" ht="20.5" customHeight="1">
      <c r="A7" s="11" t="s">
        <v>179</v>
      </c>
    </row>
    <row r="8" spans="1:12" s="3" customFormat="1" ht="16">
      <c r="A8" s="2" t="s">
        <v>183</v>
      </c>
    </row>
    <row r="9" spans="1:12" ht="12.75" customHeight="1" thickBot="1"/>
    <row r="10" spans="1:12" ht="14" customHeight="1">
      <c r="A10" s="12"/>
      <c r="B10" s="13"/>
      <c r="C10" s="13"/>
      <c r="D10" s="13"/>
      <c r="E10" s="13"/>
      <c r="F10" s="14" t="s">
        <v>7</v>
      </c>
      <c r="G10" s="13"/>
      <c r="H10" s="15" t="s">
        <v>8</v>
      </c>
      <c r="I10" s="13"/>
      <c r="J10" s="13"/>
      <c r="K10" s="16" t="s">
        <v>9</v>
      </c>
      <c r="L10" s="17"/>
    </row>
    <row r="11" spans="1:12">
      <c r="A11" s="151" t="s">
        <v>10</v>
      </c>
      <c r="B11" s="152" t="s">
        <v>11</v>
      </c>
      <c r="C11" s="152" t="s">
        <v>12</v>
      </c>
      <c r="D11" s="153" t="s">
        <v>13</v>
      </c>
      <c r="E11" s="153" t="s">
        <v>14</v>
      </c>
      <c r="F11" s="153"/>
      <c r="G11" s="153"/>
      <c r="H11" s="153"/>
      <c r="I11" s="153"/>
      <c r="J11" s="18" t="s">
        <v>15</v>
      </c>
      <c r="K11" s="18" t="s">
        <v>16</v>
      </c>
      <c r="L11" s="19" t="s">
        <v>17</v>
      </c>
    </row>
    <row r="12" spans="1:12" ht="14" thickBot="1">
      <c r="A12" s="151"/>
      <c r="B12" s="152"/>
      <c r="C12" s="152"/>
      <c r="D12" s="20" t="s">
        <v>18</v>
      </c>
      <c r="E12" s="20" t="s">
        <v>19</v>
      </c>
      <c r="F12" s="20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1"/>
    </row>
    <row r="13" spans="1:12" ht="17" customHeight="1">
      <c r="A13" s="22">
        <v>1</v>
      </c>
      <c r="B13" s="45" t="s">
        <v>33</v>
      </c>
      <c r="C13" s="129" t="s">
        <v>130</v>
      </c>
      <c r="D13" s="45"/>
      <c r="E13" s="45">
        <v>2</v>
      </c>
      <c r="F13" s="45"/>
      <c r="G13" s="45"/>
      <c r="H13" s="45"/>
      <c r="I13" s="45"/>
      <c r="J13" s="45">
        <f t="shared" ref="J13:J20" si="0">SUM(D13:I13)*10</f>
        <v>20</v>
      </c>
      <c r="K13" s="45">
        <v>2</v>
      </c>
      <c r="L13" s="127">
        <v>8</v>
      </c>
    </row>
    <row r="14" spans="1:12" ht="17" customHeight="1">
      <c r="A14" s="22">
        <v>2</v>
      </c>
      <c r="B14" s="125" t="s">
        <v>28</v>
      </c>
      <c r="C14" s="129" t="s">
        <v>131</v>
      </c>
      <c r="D14" s="128">
        <v>1</v>
      </c>
      <c r="E14" s="128"/>
      <c r="F14" s="128"/>
      <c r="G14" s="128"/>
      <c r="H14" s="128">
        <v>1</v>
      </c>
      <c r="I14" s="128"/>
      <c r="J14" s="125">
        <f t="shared" si="0"/>
        <v>20</v>
      </c>
      <c r="K14" s="125">
        <v>3</v>
      </c>
      <c r="L14" s="126">
        <v>1</v>
      </c>
    </row>
    <row r="15" spans="1:12" ht="17" customHeight="1">
      <c r="A15" s="22">
        <v>3</v>
      </c>
      <c r="B15" s="23" t="s">
        <v>29</v>
      </c>
      <c r="C15" s="129" t="s">
        <v>132</v>
      </c>
      <c r="D15" s="23">
        <v>2</v>
      </c>
      <c r="E15" s="23"/>
      <c r="F15" s="23"/>
      <c r="G15" s="23"/>
      <c r="H15" s="23">
        <v>2</v>
      </c>
      <c r="I15" s="23"/>
      <c r="J15" s="23">
        <f t="shared" si="0"/>
        <v>40</v>
      </c>
      <c r="K15" s="23">
        <v>5</v>
      </c>
      <c r="L15" s="24">
        <v>2</v>
      </c>
    </row>
    <row r="16" spans="1:12" ht="17" customHeight="1">
      <c r="A16" s="22">
        <v>4</v>
      </c>
      <c r="B16" s="23" t="s">
        <v>27</v>
      </c>
      <c r="C16" s="130" t="s">
        <v>133</v>
      </c>
      <c r="D16" s="23">
        <v>2</v>
      </c>
      <c r="E16" s="23"/>
      <c r="F16" s="23"/>
      <c r="G16" s="23"/>
      <c r="H16" s="23">
        <v>2</v>
      </c>
      <c r="I16" s="23"/>
      <c r="J16" s="23">
        <f t="shared" si="0"/>
        <v>40</v>
      </c>
      <c r="K16" s="23">
        <v>5</v>
      </c>
      <c r="L16" s="24">
        <v>3</v>
      </c>
    </row>
    <row r="17" spans="1:12" ht="17" customHeight="1">
      <c r="A17" s="22">
        <v>5</v>
      </c>
      <c r="B17" s="23" t="s">
        <v>26</v>
      </c>
      <c r="C17" s="129" t="s">
        <v>134</v>
      </c>
      <c r="D17" s="23">
        <v>1</v>
      </c>
      <c r="E17" s="23"/>
      <c r="F17" s="23"/>
      <c r="G17" s="23"/>
      <c r="H17" s="23">
        <v>2</v>
      </c>
      <c r="I17" s="23"/>
      <c r="J17" s="23">
        <f t="shared" si="0"/>
        <v>30</v>
      </c>
      <c r="K17" s="23">
        <v>4</v>
      </c>
      <c r="L17" s="24">
        <v>3</v>
      </c>
    </row>
    <row r="18" spans="1:12" ht="17" customHeight="1">
      <c r="A18" s="22">
        <v>6</v>
      </c>
      <c r="B18" s="23" t="s">
        <v>30</v>
      </c>
      <c r="C18" s="129" t="s">
        <v>135</v>
      </c>
      <c r="D18" s="23">
        <v>1</v>
      </c>
      <c r="E18" s="25"/>
      <c r="F18" s="25"/>
      <c r="G18" s="25">
        <v>1</v>
      </c>
      <c r="H18" s="23">
        <v>1</v>
      </c>
      <c r="I18" s="25"/>
      <c r="J18" s="23">
        <f t="shared" si="0"/>
        <v>30</v>
      </c>
      <c r="K18" s="23">
        <v>4</v>
      </c>
      <c r="L18" s="24">
        <v>4</v>
      </c>
    </row>
    <row r="19" spans="1:12" ht="17" customHeight="1">
      <c r="A19" s="22">
        <v>7</v>
      </c>
      <c r="B19" s="23" t="s">
        <v>32</v>
      </c>
      <c r="C19" s="129" t="s">
        <v>136</v>
      </c>
      <c r="D19" s="23">
        <v>1</v>
      </c>
      <c r="E19" s="23"/>
      <c r="F19" s="23"/>
      <c r="G19" s="23"/>
      <c r="H19" s="23">
        <v>1</v>
      </c>
      <c r="I19" s="23"/>
      <c r="J19" s="23">
        <f t="shared" si="0"/>
        <v>20</v>
      </c>
      <c r="K19" s="23">
        <v>2</v>
      </c>
      <c r="L19" s="24">
        <v>5</v>
      </c>
    </row>
    <row r="20" spans="1:12" ht="17" customHeight="1" thickBot="1">
      <c r="A20" s="26">
        <v>8</v>
      </c>
      <c r="B20" s="27" t="s">
        <v>31</v>
      </c>
      <c r="C20" s="131" t="s">
        <v>137</v>
      </c>
      <c r="D20" s="27">
        <v>1</v>
      </c>
      <c r="E20" s="27">
        <v>2</v>
      </c>
      <c r="F20" s="27"/>
      <c r="G20" s="27"/>
      <c r="H20" s="27"/>
      <c r="I20" s="27"/>
      <c r="J20" s="27">
        <f t="shared" si="0"/>
        <v>30</v>
      </c>
      <c r="K20" s="27">
        <v>5</v>
      </c>
      <c r="L20" s="75">
        <v>7</v>
      </c>
    </row>
    <row r="21" spans="1:12" ht="13" customHeight="1" thickBot="1">
      <c r="C21" s="28" t="s">
        <v>34</v>
      </c>
      <c r="D21" s="29">
        <f t="shared" ref="D21:K21" si="1">SUM(D13:D20)</f>
        <v>9</v>
      </c>
      <c r="E21" s="29">
        <f t="shared" si="1"/>
        <v>4</v>
      </c>
      <c r="F21" s="29">
        <f t="shared" si="1"/>
        <v>0</v>
      </c>
      <c r="G21" s="29">
        <f t="shared" si="1"/>
        <v>1</v>
      </c>
      <c r="H21" s="29">
        <f t="shared" si="1"/>
        <v>9</v>
      </c>
      <c r="I21" s="29">
        <f t="shared" si="1"/>
        <v>0</v>
      </c>
      <c r="J21" s="29">
        <f t="shared" si="1"/>
        <v>230</v>
      </c>
      <c r="K21" s="31">
        <f t="shared" si="1"/>
        <v>30</v>
      </c>
      <c r="L21" s="32"/>
    </row>
    <row r="22" spans="1:12" ht="30" customHeight="1"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7.5" customHeight="1"/>
    <row r="24" spans="1:12" ht="14" customHeight="1">
      <c r="A24" s="12"/>
      <c r="B24" s="13"/>
      <c r="C24" s="13"/>
      <c r="D24" s="13"/>
      <c r="E24" s="13"/>
      <c r="F24" s="14" t="s">
        <v>7</v>
      </c>
      <c r="G24" s="13"/>
      <c r="H24" s="13" t="s">
        <v>35</v>
      </c>
      <c r="I24" s="13"/>
      <c r="J24" s="13"/>
      <c r="K24" s="16" t="s">
        <v>9</v>
      </c>
      <c r="L24" s="17"/>
    </row>
    <row r="25" spans="1:12">
      <c r="A25" s="35" t="s">
        <v>10</v>
      </c>
      <c r="B25" s="36" t="s">
        <v>11</v>
      </c>
      <c r="C25" s="36" t="s">
        <v>12</v>
      </c>
      <c r="D25" s="153" t="s">
        <v>13</v>
      </c>
      <c r="E25" s="153" t="s">
        <v>14</v>
      </c>
      <c r="F25" s="153"/>
      <c r="G25" s="153"/>
      <c r="H25" s="153"/>
      <c r="I25" s="153"/>
      <c r="J25" s="36" t="s">
        <v>15</v>
      </c>
      <c r="K25" s="36" t="s">
        <v>16</v>
      </c>
      <c r="L25" s="37" t="s">
        <v>17</v>
      </c>
    </row>
    <row r="26" spans="1:12" ht="14" thickBot="1">
      <c r="A26" s="38"/>
      <c r="B26" s="29"/>
      <c r="C26" s="29"/>
      <c r="D26" s="39" t="s">
        <v>18</v>
      </c>
      <c r="E26" s="39" t="s">
        <v>19</v>
      </c>
      <c r="F26" s="39" t="s">
        <v>20</v>
      </c>
      <c r="G26" s="39" t="s">
        <v>21</v>
      </c>
      <c r="H26" s="39" t="s">
        <v>22</v>
      </c>
      <c r="I26" s="39" t="s">
        <v>23</v>
      </c>
      <c r="J26" s="39" t="s">
        <v>24</v>
      </c>
      <c r="K26" s="39" t="s">
        <v>25</v>
      </c>
      <c r="L26" s="40"/>
    </row>
    <row r="27" spans="1:12" ht="17" customHeight="1">
      <c r="A27" s="41">
        <v>1</v>
      </c>
      <c r="B27" s="42" t="s">
        <v>36</v>
      </c>
      <c r="C27" s="133" t="s">
        <v>138</v>
      </c>
      <c r="D27" s="43"/>
      <c r="E27" s="43"/>
      <c r="F27" s="43"/>
      <c r="G27" s="43"/>
      <c r="H27" s="43"/>
      <c r="I27" s="43"/>
      <c r="J27" s="44"/>
      <c r="K27" s="45">
        <v>2</v>
      </c>
      <c r="L27" s="46"/>
    </row>
    <row r="28" spans="1:12" ht="17" customHeight="1">
      <c r="A28" s="35">
        <v>2</v>
      </c>
      <c r="B28" s="47" t="s">
        <v>42</v>
      </c>
      <c r="C28" s="134" t="s">
        <v>139</v>
      </c>
      <c r="D28" s="48">
        <v>1</v>
      </c>
      <c r="E28" s="48"/>
      <c r="F28" s="48"/>
      <c r="G28" s="48">
        <v>1</v>
      </c>
      <c r="H28" s="48"/>
      <c r="I28" s="48"/>
      <c r="J28" s="23">
        <f t="shared" ref="J28:J34" si="2">SUM(D28:I28)*10</f>
        <v>20</v>
      </c>
      <c r="K28" s="23">
        <v>3</v>
      </c>
      <c r="L28" s="49">
        <v>2</v>
      </c>
    </row>
    <row r="29" spans="1:12" ht="17" customHeight="1">
      <c r="A29" s="22">
        <v>3</v>
      </c>
      <c r="B29" s="132" t="s">
        <v>41</v>
      </c>
      <c r="C29" s="129" t="s">
        <v>140</v>
      </c>
      <c r="D29" s="48">
        <v>2</v>
      </c>
      <c r="E29" s="48">
        <v>2</v>
      </c>
      <c r="F29" s="48"/>
      <c r="G29" s="48"/>
      <c r="H29" s="48"/>
      <c r="I29" s="50"/>
      <c r="J29" s="23">
        <f t="shared" si="2"/>
        <v>40</v>
      </c>
      <c r="K29" s="23">
        <v>5</v>
      </c>
      <c r="L29" s="49">
        <v>2</v>
      </c>
    </row>
    <row r="30" spans="1:12" ht="17" customHeight="1">
      <c r="A30" s="22">
        <v>4</v>
      </c>
      <c r="B30" s="51" t="s">
        <v>37</v>
      </c>
      <c r="C30" s="135" t="s">
        <v>141</v>
      </c>
      <c r="D30" s="47">
        <v>2</v>
      </c>
      <c r="E30" s="47"/>
      <c r="F30" s="47"/>
      <c r="G30" s="47"/>
      <c r="H30" s="47">
        <v>2</v>
      </c>
      <c r="I30" s="48"/>
      <c r="J30" s="23">
        <f t="shared" si="2"/>
        <v>40</v>
      </c>
      <c r="K30" s="23">
        <v>5</v>
      </c>
      <c r="L30" s="49">
        <v>3</v>
      </c>
    </row>
    <row r="31" spans="1:12" ht="17" customHeight="1">
      <c r="A31" s="22">
        <v>5</v>
      </c>
      <c r="B31" s="47" t="s">
        <v>38</v>
      </c>
      <c r="C31" s="134" t="s">
        <v>142</v>
      </c>
      <c r="D31" s="23">
        <v>1</v>
      </c>
      <c r="E31" s="23"/>
      <c r="F31" s="23"/>
      <c r="G31" s="23"/>
      <c r="H31" s="23">
        <v>2</v>
      </c>
      <c r="I31" s="50"/>
      <c r="J31" s="23">
        <f t="shared" si="2"/>
        <v>30</v>
      </c>
      <c r="K31" s="23">
        <v>5</v>
      </c>
      <c r="L31" s="49">
        <v>3</v>
      </c>
    </row>
    <row r="32" spans="1:12" ht="17" customHeight="1">
      <c r="A32" s="22">
        <v>6</v>
      </c>
      <c r="B32" s="23" t="s">
        <v>39</v>
      </c>
      <c r="C32" s="134" t="s">
        <v>143</v>
      </c>
      <c r="D32" s="50">
        <v>2</v>
      </c>
      <c r="E32" s="50"/>
      <c r="F32" s="50"/>
      <c r="G32" s="50"/>
      <c r="H32" s="50">
        <v>2</v>
      </c>
      <c r="I32" s="50"/>
      <c r="J32" s="23">
        <f t="shared" si="2"/>
        <v>40</v>
      </c>
      <c r="K32" s="23">
        <v>4</v>
      </c>
      <c r="L32" s="49">
        <v>4</v>
      </c>
    </row>
    <row r="33" spans="1:12" ht="17" customHeight="1">
      <c r="A33" s="22">
        <v>7</v>
      </c>
      <c r="B33" s="72" t="s">
        <v>40</v>
      </c>
      <c r="C33" s="129" t="s">
        <v>145</v>
      </c>
      <c r="D33" s="50">
        <v>2</v>
      </c>
      <c r="E33" s="50"/>
      <c r="F33" s="50"/>
      <c r="G33" s="50"/>
      <c r="H33" s="50">
        <v>2</v>
      </c>
      <c r="I33" s="50"/>
      <c r="J33" s="23">
        <f t="shared" si="2"/>
        <v>40</v>
      </c>
      <c r="K33" s="23">
        <v>4</v>
      </c>
      <c r="L33" s="49">
        <v>4</v>
      </c>
    </row>
    <row r="34" spans="1:12" ht="17" customHeight="1" thickBot="1">
      <c r="A34" s="57">
        <v>8</v>
      </c>
      <c r="B34" s="58" t="s">
        <v>45</v>
      </c>
      <c r="C34" s="138" t="s">
        <v>144</v>
      </c>
      <c r="D34" s="59">
        <v>1</v>
      </c>
      <c r="E34" s="59"/>
      <c r="F34" s="59"/>
      <c r="G34" s="59"/>
      <c r="H34" s="59">
        <v>1</v>
      </c>
      <c r="I34" s="59"/>
      <c r="J34" s="23">
        <f t="shared" si="2"/>
        <v>20</v>
      </c>
      <c r="K34" s="59">
        <v>2</v>
      </c>
      <c r="L34" s="60">
        <v>4</v>
      </c>
    </row>
    <row r="35" spans="1:12" ht="13" customHeight="1" thickBot="1">
      <c r="C35" s="28" t="s">
        <v>34</v>
      </c>
      <c r="D35" s="29">
        <f t="shared" ref="D35:K35" si="3">SUM(D27:D34)</f>
        <v>11</v>
      </c>
      <c r="E35" s="29">
        <f t="shared" si="3"/>
        <v>2</v>
      </c>
      <c r="F35" s="29">
        <f t="shared" si="3"/>
        <v>0</v>
      </c>
      <c r="G35" s="29">
        <f t="shared" si="3"/>
        <v>1</v>
      </c>
      <c r="H35" s="29">
        <f t="shared" si="3"/>
        <v>9</v>
      </c>
      <c r="I35" s="29">
        <f t="shared" si="3"/>
        <v>0</v>
      </c>
      <c r="J35" s="30">
        <f t="shared" si="3"/>
        <v>230</v>
      </c>
      <c r="K35" s="29">
        <f t="shared" si="3"/>
        <v>30</v>
      </c>
      <c r="L35" s="32"/>
    </row>
    <row r="36" spans="1:12" ht="30.5" customHeight="1">
      <c r="C36" s="33"/>
      <c r="D36" s="34"/>
      <c r="E36" s="34"/>
      <c r="F36" s="34"/>
      <c r="G36" s="34"/>
      <c r="H36" s="34"/>
      <c r="I36" s="34"/>
      <c r="J36" s="34"/>
      <c r="K36" s="61"/>
      <c r="L36" s="34"/>
    </row>
    <row r="37" spans="1:12" ht="20.25" customHeight="1"/>
    <row r="38" spans="1:12" ht="14" customHeight="1">
      <c r="A38" s="12"/>
      <c r="B38" s="13"/>
      <c r="C38" s="13"/>
      <c r="D38" s="13"/>
      <c r="E38" s="13"/>
      <c r="F38" s="14" t="s">
        <v>7</v>
      </c>
      <c r="G38" s="13"/>
      <c r="H38" s="13" t="s">
        <v>43</v>
      </c>
      <c r="I38" s="13"/>
      <c r="J38" s="13"/>
      <c r="K38" s="16" t="s">
        <v>9</v>
      </c>
      <c r="L38" s="17"/>
    </row>
    <row r="39" spans="1:12">
      <c r="A39" s="35" t="s">
        <v>10</v>
      </c>
      <c r="B39" s="36" t="s">
        <v>11</v>
      </c>
      <c r="C39" s="36" t="s">
        <v>12</v>
      </c>
      <c r="D39" s="153" t="s">
        <v>13</v>
      </c>
      <c r="E39" s="153" t="s">
        <v>14</v>
      </c>
      <c r="F39" s="153"/>
      <c r="G39" s="153"/>
      <c r="H39" s="153"/>
      <c r="I39" s="153"/>
      <c r="J39" s="36" t="s">
        <v>15</v>
      </c>
      <c r="K39" s="36" t="s">
        <v>16</v>
      </c>
      <c r="L39" s="37" t="s">
        <v>17</v>
      </c>
    </row>
    <row r="40" spans="1:12" ht="14" thickBot="1">
      <c r="A40" s="38"/>
      <c r="B40" s="29"/>
      <c r="C40" s="29"/>
      <c r="D40" s="39" t="s">
        <v>18</v>
      </c>
      <c r="E40" s="39" t="s">
        <v>19</v>
      </c>
      <c r="F40" s="39" t="s">
        <v>20</v>
      </c>
      <c r="G40" s="39" t="s">
        <v>21</v>
      </c>
      <c r="H40" s="39" t="s">
        <v>22</v>
      </c>
      <c r="I40" s="39" t="s">
        <v>23</v>
      </c>
      <c r="J40" s="39" t="s">
        <v>24</v>
      </c>
      <c r="K40" s="39" t="s">
        <v>25</v>
      </c>
      <c r="L40" s="40"/>
    </row>
    <row r="41" spans="1:12" ht="17" customHeight="1">
      <c r="A41" s="35">
        <v>1</v>
      </c>
      <c r="B41" s="149" t="s">
        <v>176</v>
      </c>
      <c r="C41" s="141" t="s">
        <v>152</v>
      </c>
      <c r="D41" s="43">
        <v>2</v>
      </c>
      <c r="E41" s="43"/>
      <c r="F41" s="43"/>
      <c r="G41" s="43"/>
      <c r="H41" s="43">
        <v>2</v>
      </c>
      <c r="I41" s="43"/>
      <c r="J41" s="23">
        <f t="shared" ref="J41:J46" si="4">SUM(D41:I41)*10</f>
        <v>40</v>
      </c>
      <c r="K41" s="42">
        <v>3</v>
      </c>
      <c r="L41" s="46">
        <v>2</v>
      </c>
    </row>
    <row r="42" spans="1:12" ht="17" customHeight="1">
      <c r="A42" s="22">
        <v>2</v>
      </c>
      <c r="B42" s="54" t="s">
        <v>46</v>
      </c>
      <c r="C42" s="135" t="s">
        <v>146</v>
      </c>
      <c r="D42" s="54">
        <v>1</v>
      </c>
      <c r="E42" s="54"/>
      <c r="F42" s="54"/>
      <c r="G42" s="54"/>
      <c r="H42" s="54">
        <v>1</v>
      </c>
      <c r="I42" s="55"/>
      <c r="J42" s="23">
        <f t="shared" si="4"/>
        <v>20</v>
      </c>
      <c r="K42" s="56">
        <v>2</v>
      </c>
      <c r="L42" s="49">
        <v>3</v>
      </c>
    </row>
    <row r="43" spans="1:12" ht="17" customHeight="1">
      <c r="A43" s="22">
        <v>3</v>
      </c>
      <c r="B43" s="47" t="s">
        <v>44</v>
      </c>
      <c r="C43" s="142" t="s">
        <v>178</v>
      </c>
      <c r="D43" s="47">
        <v>1</v>
      </c>
      <c r="E43" s="47"/>
      <c r="F43" s="47"/>
      <c r="G43" s="47"/>
      <c r="H43" s="47">
        <v>2</v>
      </c>
      <c r="I43" s="23"/>
      <c r="J43" s="23">
        <f t="shared" si="4"/>
        <v>30</v>
      </c>
      <c r="K43" s="23">
        <v>2</v>
      </c>
      <c r="L43" s="49">
        <v>3</v>
      </c>
    </row>
    <row r="44" spans="1:12" ht="25.5" customHeight="1">
      <c r="A44" s="22">
        <v>4</v>
      </c>
      <c r="B44" s="114" t="s">
        <v>111</v>
      </c>
      <c r="C44" s="137" t="s">
        <v>151</v>
      </c>
      <c r="D44" s="23">
        <v>1</v>
      </c>
      <c r="E44" s="23">
        <v>1</v>
      </c>
      <c r="F44" s="23"/>
      <c r="G44" s="23"/>
      <c r="H44" s="23"/>
      <c r="I44" s="23"/>
      <c r="J44" s="23">
        <f t="shared" si="4"/>
        <v>20</v>
      </c>
      <c r="K44" s="23">
        <v>1</v>
      </c>
      <c r="L44" s="62"/>
    </row>
    <row r="45" spans="1:12" ht="17" customHeight="1">
      <c r="A45" s="22">
        <v>5</v>
      </c>
      <c r="B45" s="139" t="s">
        <v>47</v>
      </c>
      <c r="C45" s="129" t="s">
        <v>147</v>
      </c>
      <c r="D45" s="63">
        <v>2</v>
      </c>
      <c r="E45" s="63"/>
      <c r="F45" s="63"/>
      <c r="G45" s="63"/>
      <c r="H45" s="63"/>
      <c r="I45" s="63"/>
      <c r="J45" s="23">
        <f t="shared" si="4"/>
        <v>20</v>
      </c>
      <c r="K45" s="63">
        <v>1</v>
      </c>
      <c r="L45" s="62"/>
    </row>
    <row r="46" spans="1:12" ht="17" customHeight="1">
      <c r="A46" s="74">
        <v>6</v>
      </c>
      <c r="B46" s="23" t="s">
        <v>48</v>
      </c>
      <c r="C46" s="135" t="s">
        <v>148</v>
      </c>
      <c r="D46" s="23"/>
      <c r="E46" s="23"/>
      <c r="F46" s="23"/>
      <c r="G46" s="23"/>
      <c r="H46" s="23"/>
      <c r="I46" s="23">
        <v>1</v>
      </c>
      <c r="J46" s="23">
        <f t="shared" si="4"/>
        <v>10</v>
      </c>
      <c r="K46" s="23">
        <v>1</v>
      </c>
      <c r="L46" s="62"/>
    </row>
    <row r="47" spans="1:12" ht="17" customHeight="1" thickBot="1">
      <c r="A47" s="26">
        <v>7</v>
      </c>
      <c r="B47" s="27" t="s">
        <v>49</v>
      </c>
      <c r="C47" s="134" t="s">
        <v>149</v>
      </c>
      <c r="D47" s="47"/>
      <c r="E47" s="47"/>
      <c r="F47" s="47"/>
      <c r="G47" s="47"/>
      <c r="H47" s="47"/>
      <c r="I47" s="47"/>
      <c r="J47" s="23">
        <f>SUM(D47:I47)*15</f>
        <v>0</v>
      </c>
      <c r="K47" s="47">
        <v>20</v>
      </c>
      <c r="L47" s="49"/>
    </row>
    <row r="48" spans="1:12" ht="13" customHeight="1" thickBot="1">
      <c r="C48" s="64" t="s">
        <v>34</v>
      </c>
      <c r="D48" s="30">
        <f t="shared" ref="D48:K48" si="5">SUM(D41:D47)</f>
        <v>7</v>
      </c>
      <c r="E48" s="30">
        <f t="shared" si="5"/>
        <v>1</v>
      </c>
      <c r="F48" s="30">
        <f t="shared" si="5"/>
        <v>0</v>
      </c>
      <c r="G48" s="30">
        <f t="shared" si="5"/>
        <v>0</v>
      </c>
      <c r="H48" s="30">
        <f t="shared" si="5"/>
        <v>5</v>
      </c>
      <c r="I48" s="30">
        <f t="shared" si="5"/>
        <v>1</v>
      </c>
      <c r="J48" s="30">
        <f t="shared" si="5"/>
        <v>140</v>
      </c>
      <c r="K48" s="30">
        <f t="shared" si="5"/>
        <v>30</v>
      </c>
      <c r="L48" s="17"/>
    </row>
    <row r="49" spans="1:12" ht="17" customHeight="1"/>
    <row r="50" spans="1:12" ht="17" customHeight="1">
      <c r="C50" s="33"/>
      <c r="D50" s="34"/>
      <c r="E50" s="34"/>
      <c r="F50" s="34"/>
      <c r="G50" s="34"/>
      <c r="H50" s="34"/>
      <c r="I50" s="34"/>
      <c r="J50" s="34"/>
      <c r="K50" s="34"/>
      <c r="L50" s="34"/>
    </row>
    <row r="51" spans="1:12" ht="17" customHeight="1">
      <c r="C51" s="33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17" customHeight="1">
      <c r="A52" s="65" t="s">
        <v>50</v>
      </c>
      <c r="B52" s="65"/>
      <c r="C52" s="65"/>
      <c r="D52" s="65"/>
      <c r="E52" s="65"/>
    </row>
    <row r="53" spans="1:12" ht="17" customHeight="1">
      <c r="A53" s="66" t="s">
        <v>51</v>
      </c>
      <c r="B53" s="65"/>
      <c r="C53" s="65"/>
      <c r="D53" s="65"/>
      <c r="E53" s="65"/>
    </row>
    <row r="54" spans="1:12" ht="17" customHeight="1">
      <c r="A54" s="66" t="s">
        <v>112</v>
      </c>
      <c r="B54" s="65"/>
      <c r="C54" s="65"/>
      <c r="D54" s="65"/>
      <c r="E54" s="65"/>
    </row>
    <row r="55" spans="1:12" ht="17" customHeight="1"/>
    <row r="56" spans="1:12" ht="17" customHeight="1">
      <c r="A56" s="140" t="s">
        <v>150</v>
      </c>
    </row>
    <row r="57" spans="1:12" ht="17" customHeight="1"/>
    <row r="58" spans="1:12" ht="20" customHeight="1">
      <c r="A58" s="67" t="s">
        <v>52</v>
      </c>
      <c r="K58" s="68">
        <f>'Sem I - III KBI '!J21+'Sem I - III KBI '!J35+'Sem I - III KBI '!J48</f>
        <v>600</v>
      </c>
    </row>
    <row r="59" spans="1:12" ht="17" customHeight="1"/>
    <row r="60" spans="1:12" ht="17" customHeight="1">
      <c r="B60" s="69" t="s">
        <v>53</v>
      </c>
      <c r="C60" s="70">
        <f>(D21+D35+D48)*10</f>
        <v>270</v>
      </c>
    </row>
    <row r="61" spans="1:12" ht="17" customHeight="1">
      <c r="B61" s="69" t="s">
        <v>54</v>
      </c>
      <c r="C61" s="71">
        <f>(C60/K58)*100</f>
        <v>45</v>
      </c>
      <c r="D61" s="70" t="s">
        <v>55</v>
      </c>
      <c r="E61" s="70"/>
      <c r="F61" s="70"/>
      <c r="G61" s="70"/>
      <c r="H61" s="70"/>
      <c r="I61" s="70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6">
    <mergeCell ref="A11:A12"/>
    <mergeCell ref="B11:B12"/>
    <mergeCell ref="C11:C12"/>
    <mergeCell ref="D11:I11"/>
    <mergeCell ref="D25:I25"/>
    <mergeCell ref="D39:I39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2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view="pageBreakPreview" zoomScale="115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" customWidth="1"/>
    <col min="2" max="2" width="46.5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150" t="s">
        <v>180</v>
      </c>
    </row>
    <row r="3" spans="1:12" s="3" customFormat="1" ht="18" customHeight="1">
      <c r="A3" s="2" t="s">
        <v>2</v>
      </c>
    </row>
    <row r="4" spans="1:12" s="7" customFormat="1" ht="39" customHeight="1">
      <c r="A4" s="6" t="s">
        <v>3</v>
      </c>
      <c r="K4" s="112" t="s">
        <v>110</v>
      </c>
    </row>
    <row r="5" spans="1:12" s="7" customFormat="1" ht="27.75" customHeight="1">
      <c r="A5" s="111" t="s">
        <v>4</v>
      </c>
      <c r="B5" s="76"/>
      <c r="C5" s="9" t="s">
        <v>5</v>
      </c>
      <c r="D5" s="76"/>
      <c r="E5" s="76"/>
      <c r="F5" s="76"/>
      <c r="G5" s="76"/>
      <c r="H5" s="76"/>
      <c r="I5" s="76"/>
      <c r="J5" s="76"/>
      <c r="K5" s="76"/>
      <c r="L5" s="77"/>
    </row>
    <row r="6" spans="1:12" s="7" customFormat="1" ht="39" customHeight="1">
      <c r="A6" s="6" t="s">
        <v>56</v>
      </c>
      <c r="E6" s="10"/>
      <c r="L6" s="8"/>
    </row>
    <row r="7" spans="1:12" s="7" customFormat="1" ht="20.5" customHeight="1">
      <c r="A7" s="11" t="s">
        <v>179</v>
      </c>
    </row>
    <row r="8" spans="1:12" s="3" customFormat="1" ht="16">
      <c r="A8" s="2" t="s">
        <v>183</v>
      </c>
    </row>
    <row r="9" spans="1:12" ht="12.75" customHeight="1"/>
    <row r="10" spans="1:12" ht="14" customHeight="1">
      <c r="A10" s="12"/>
      <c r="B10" s="13"/>
      <c r="C10" s="13"/>
      <c r="D10" s="13"/>
      <c r="E10" s="13"/>
      <c r="F10" s="14" t="s">
        <v>7</v>
      </c>
      <c r="G10" s="13"/>
      <c r="H10" s="15" t="s">
        <v>8</v>
      </c>
      <c r="I10" s="13"/>
      <c r="J10" s="13"/>
      <c r="K10" s="16" t="s">
        <v>9</v>
      </c>
      <c r="L10" s="17"/>
    </row>
    <row r="11" spans="1:12">
      <c r="A11" s="151" t="s">
        <v>10</v>
      </c>
      <c r="B11" s="152" t="s">
        <v>11</v>
      </c>
      <c r="C11" s="152" t="s">
        <v>12</v>
      </c>
      <c r="D11" s="153" t="s">
        <v>13</v>
      </c>
      <c r="E11" s="153" t="s">
        <v>14</v>
      </c>
      <c r="F11" s="153"/>
      <c r="G11" s="153"/>
      <c r="H11" s="153"/>
      <c r="I11" s="153"/>
      <c r="J11" s="18" t="s">
        <v>15</v>
      </c>
      <c r="K11" s="18" t="s">
        <v>16</v>
      </c>
      <c r="L11" s="19" t="s">
        <v>17</v>
      </c>
    </row>
    <row r="12" spans="1:12" ht="14" thickBot="1">
      <c r="A12" s="151"/>
      <c r="B12" s="152"/>
      <c r="C12" s="152"/>
      <c r="D12" s="20" t="s">
        <v>18</v>
      </c>
      <c r="E12" s="20" t="s">
        <v>19</v>
      </c>
      <c r="F12" s="20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1"/>
    </row>
    <row r="13" spans="1:12" ht="17" customHeight="1">
      <c r="A13" s="22">
        <v>1</v>
      </c>
      <c r="B13" s="45" t="s">
        <v>33</v>
      </c>
      <c r="C13" s="129" t="s">
        <v>130</v>
      </c>
      <c r="D13" s="45"/>
      <c r="E13" s="45">
        <v>2</v>
      </c>
      <c r="F13" s="45"/>
      <c r="G13" s="45"/>
      <c r="H13" s="45"/>
      <c r="I13" s="45"/>
      <c r="J13" s="45">
        <f t="shared" ref="J13:J20" si="0">SUM(D13:I13)*10</f>
        <v>20</v>
      </c>
      <c r="K13" s="45">
        <v>2</v>
      </c>
      <c r="L13" s="127">
        <v>8</v>
      </c>
    </row>
    <row r="14" spans="1:12" ht="17" customHeight="1">
      <c r="A14" s="22">
        <v>2</v>
      </c>
      <c r="B14" s="125" t="s">
        <v>28</v>
      </c>
      <c r="C14" s="129" t="s">
        <v>131</v>
      </c>
      <c r="D14" s="128">
        <v>1</v>
      </c>
      <c r="E14" s="128"/>
      <c r="F14" s="128"/>
      <c r="G14" s="128"/>
      <c r="H14" s="128">
        <v>1</v>
      </c>
      <c r="I14" s="128"/>
      <c r="J14" s="125">
        <f t="shared" si="0"/>
        <v>20</v>
      </c>
      <c r="K14" s="125">
        <v>3</v>
      </c>
      <c r="L14" s="126">
        <v>1</v>
      </c>
    </row>
    <row r="15" spans="1:12" ht="17" customHeight="1">
      <c r="A15" s="22">
        <v>3</v>
      </c>
      <c r="B15" s="23" t="s">
        <v>29</v>
      </c>
      <c r="C15" s="129" t="s">
        <v>132</v>
      </c>
      <c r="D15" s="23">
        <v>2</v>
      </c>
      <c r="E15" s="23"/>
      <c r="F15" s="23"/>
      <c r="G15" s="23"/>
      <c r="H15" s="23">
        <v>2</v>
      </c>
      <c r="I15" s="23"/>
      <c r="J15" s="23">
        <f t="shared" si="0"/>
        <v>40</v>
      </c>
      <c r="K15" s="23">
        <v>5</v>
      </c>
      <c r="L15" s="24">
        <v>2</v>
      </c>
    </row>
    <row r="16" spans="1:12" ht="17" customHeight="1">
      <c r="A16" s="22">
        <v>4</v>
      </c>
      <c r="B16" s="23" t="s">
        <v>27</v>
      </c>
      <c r="C16" s="130" t="s">
        <v>133</v>
      </c>
      <c r="D16" s="23">
        <v>2</v>
      </c>
      <c r="E16" s="23"/>
      <c r="F16" s="23"/>
      <c r="G16" s="23"/>
      <c r="H16" s="23">
        <v>2</v>
      </c>
      <c r="I16" s="23"/>
      <c r="J16" s="23">
        <f t="shared" si="0"/>
        <v>40</v>
      </c>
      <c r="K16" s="23">
        <v>5</v>
      </c>
      <c r="L16" s="24">
        <v>3</v>
      </c>
    </row>
    <row r="17" spans="1:12" ht="17" customHeight="1">
      <c r="A17" s="22">
        <v>5</v>
      </c>
      <c r="B17" s="23" t="s">
        <v>26</v>
      </c>
      <c r="C17" s="129" t="s">
        <v>134</v>
      </c>
      <c r="D17" s="23">
        <v>1</v>
      </c>
      <c r="E17" s="23"/>
      <c r="F17" s="23"/>
      <c r="G17" s="23"/>
      <c r="H17" s="23">
        <v>2</v>
      </c>
      <c r="I17" s="23"/>
      <c r="J17" s="23">
        <f t="shared" si="0"/>
        <v>30</v>
      </c>
      <c r="K17" s="23">
        <v>4</v>
      </c>
      <c r="L17" s="24">
        <v>3</v>
      </c>
    </row>
    <row r="18" spans="1:12" ht="17" customHeight="1">
      <c r="A18" s="22">
        <v>6</v>
      </c>
      <c r="B18" s="23" t="s">
        <v>30</v>
      </c>
      <c r="C18" s="129" t="s">
        <v>135</v>
      </c>
      <c r="D18" s="23">
        <v>1</v>
      </c>
      <c r="E18" s="25"/>
      <c r="F18" s="25"/>
      <c r="G18" s="25">
        <v>1</v>
      </c>
      <c r="H18" s="23">
        <v>1</v>
      </c>
      <c r="I18" s="25"/>
      <c r="J18" s="23">
        <f t="shared" si="0"/>
        <v>30</v>
      </c>
      <c r="K18" s="23">
        <v>4</v>
      </c>
      <c r="L18" s="24">
        <v>4</v>
      </c>
    </row>
    <row r="19" spans="1:12" ht="17" customHeight="1">
      <c r="A19" s="22">
        <v>7</v>
      </c>
      <c r="B19" s="23" t="s">
        <v>32</v>
      </c>
      <c r="C19" s="129" t="s">
        <v>136</v>
      </c>
      <c r="D19" s="23">
        <v>1</v>
      </c>
      <c r="E19" s="23"/>
      <c r="F19" s="23"/>
      <c r="G19" s="23"/>
      <c r="H19" s="23">
        <v>1</v>
      </c>
      <c r="I19" s="23"/>
      <c r="J19" s="23">
        <f t="shared" si="0"/>
        <v>20</v>
      </c>
      <c r="K19" s="23">
        <v>2</v>
      </c>
      <c r="L19" s="24">
        <v>5</v>
      </c>
    </row>
    <row r="20" spans="1:12" ht="17" customHeight="1" thickBot="1">
      <c r="A20" s="26">
        <v>8</v>
      </c>
      <c r="B20" s="27" t="s">
        <v>31</v>
      </c>
      <c r="C20" s="131" t="s">
        <v>137</v>
      </c>
      <c r="D20" s="27">
        <v>1</v>
      </c>
      <c r="E20" s="27">
        <v>2</v>
      </c>
      <c r="F20" s="27"/>
      <c r="G20" s="27"/>
      <c r="H20" s="27"/>
      <c r="I20" s="27"/>
      <c r="J20" s="27">
        <f t="shared" si="0"/>
        <v>30</v>
      </c>
      <c r="K20" s="27">
        <v>5</v>
      </c>
      <c r="L20" s="75">
        <v>7</v>
      </c>
    </row>
    <row r="21" spans="1:12" ht="13" customHeight="1" thickBot="1">
      <c r="C21" s="28" t="s">
        <v>34</v>
      </c>
      <c r="D21" s="29">
        <f t="shared" ref="D21:K21" si="1">SUM(D13:D20)</f>
        <v>9</v>
      </c>
      <c r="E21" s="29">
        <f t="shared" si="1"/>
        <v>4</v>
      </c>
      <c r="F21" s="29">
        <f t="shared" si="1"/>
        <v>0</v>
      </c>
      <c r="G21" s="29">
        <f t="shared" si="1"/>
        <v>1</v>
      </c>
      <c r="H21" s="29">
        <f t="shared" si="1"/>
        <v>9</v>
      </c>
      <c r="I21" s="29">
        <f t="shared" si="1"/>
        <v>0</v>
      </c>
      <c r="J21" s="29">
        <f t="shared" si="1"/>
        <v>230</v>
      </c>
      <c r="K21" s="31">
        <f t="shared" si="1"/>
        <v>30</v>
      </c>
      <c r="L21" s="32"/>
    </row>
    <row r="22" spans="1:12" ht="30" customHeight="1"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7.5" customHeight="1"/>
    <row r="24" spans="1:12" ht="14" customHeight="1">
      <c r="A24" s="12"/>
      <c r="B24" s="13"/>
      <c r="C24" s="13"/>
      <c r="D24" s="13"/>
      <c r="E24" s="13"/>
      <c r="F24" s="14" t="s">
        <v>7</v>
      </c>
      <c r="G24" s="13"/>
      <c r="H24" s="13" t="s">
        <v>35</v>
      </c>
      <c r="I24" s="13"/>
      <c r="J24" s="13"/>
      <c r="K24" s="16" t="s">
        <v>9</v>
      </c>
      <c r="L24" s="17"/>
    </row>
    <row r="25" spans="1:12">
      <c r="A25" s="35" t="s">
        <v>10</v>
      </c>
      <c r="B25" s="36" t="s">
        <v>11</v>
      </c>
      <c r="C25" s="36" t="s">
        <v>12</v>
      </c>
      <c r="D25" s="153" t="s">
        <v>13</v>
      </c>
      <c r="E25" s="153" t="s">
        <v>14</v>
      </c>
      <c r="F25" s="153"/>
      <c r="G25" s="153"/>
      <c r="H25" s="153"/>
      <c r="I25" s="153"/>
      <c r="J25" s="36" t="s">
        <v>15</v>
      </c>
      <c r="K25" s="36" t="s">
        <v>16</v>
      </c>
      <c r="L25" s="37" t="s">
        <v>17</v>
      </c>
    </row>
    <row r="26" spans="1:12" ht="14" thickBot="1">
      <c r="A26" s="38"/>
      <c r="B26" s="29"/>
      <c r="C26" s="29"/>
      <c r="D26" s="39" t="s">
        <v>18</v>
      </c>
      <c r="E26" s="39" t="s">
        <v>19</v>
      </c>
      <c r="F26" s="39" t="s">
        <v>20</v>
      </c>
      <c r="G26" s="39" t="s">
        <v>21</v>
      </c>
      <c r="H26" s="39" t="s">
        <v>22</v>
      </c>
      <c r="I26" s="39" t="s">
        <v>23</v>
      </c>
      <c r="J26" s="39" t="s">
        <v>24</v>
      </c>
      <c r="K26" s="39" t="s">
        <v>25</v>
      </c>
      <c r="L26" s="40"/>
    </row>
    <row r="27" spans="1:12" ht="17" customHeight="1">
      <c r="A27" s="41">
        <v>1</v>
      </c>
      <c r="B27" s="42" t="s">
        <v>36</v>
      </c>
      <c r="C27" s="133" t="s">
        <v>138</v>
      </c>
      <c r="D27" s="43"/>
      <c r="E27" s="43"/>
      <c r="F27" s="43"/>
      <c r="G27" s="43"/>
      <c r="H27" s="43"/>
      <c r="I27" s="43"/>
      <c r="J27" s="44"/>
      <c r="K27" s="45">
        <v>2</v>
      </c>
      <c r="L27" s="46"/>
    </row>
    <row r="28" spans="1:12" ht="17" customHeight="1">
      <c r="A28" s="35">
        <v>2</v>
      </c>
      <c r="B28" s="148" t="s">
        <v>58</v>
      </c>
      <c r="C28" s="134" t="s">
        <v>167</v>
      </c>
      <c r="D28" s="47">
        <v>1</v>
      </c>
      <c r="E28" s="47"/>
      <c r="F28" s="47">
        <v>2</v>
      </c>
      <c r="G28" s="47"/>
      <c r="H28" s="47"/>
      <c r="I28" s="47"/>
      <c r="J28" s="23">
        <f t="shared" ref="J28:J33" si="2">(D28+E28+F28+G28+H28+I28)*10</f>
        <v>30</v>
      </c>
      <c r="K28" s="47">
        <v>4</v>
      </c>
      <c r="L28" s="24">
        <v>1</v>
      </c>
    </row>
    <row r="29" spans="1:12" ht="17" customHeight="1">
      <c r="A29" s="22">
        <v>3</v>
      </c>
      <c r="B29" s="23" t="s">
        <v>63</v>
      </c>
      <c r="C29" s="134" t="s">
        <v>168</v>
      </c>
      <c r="D29" s="47">
        <v>2</v>
      </c>
      <c r="E29" s="47"/>
      <c r="F29" s="47"/>
      <c r="G29" s="47"/>
      <c r="H29" s="47">
        <v>1</v>
      </c>
      <c r="I29" s="47"/>
      <c r="J29" s="23">
        <f t="shared" si="2"/>
        <v>30</v>
      </c>
      <c r="K29" s="47">
        <v>4</v>
      </c>
      <c r="L29" s="73">
        <v>1</v>
      </c>
    </row>
    <row r="30" spans="1:12" ht="17" customHeight="1">
      <c r="A30" s="74">
        <v>4</v>
      </c>
      <c r="B30" s="63" t="s">
        <v>57</v>
      </c>
      <c r="C30" s="134" t="s">
        <v>169</v>
      </c>
      <c r="D30" s="47">
        <v>2</v>
      </c>
      <c r="E30" s="47"/>
      <c r="F30" s="47"/>
      <c r="G30" s="47"/>
      <c r="H30" s="47">
        <v>1</v>
      </c>
      <c r="I30" s="47"/>
      <c r="J30" s="23">
        <f t="shared" si="2"/>
        <v>30</v>
      </c>
      <c r="K30" s="47">
        <v>4</v>
      </c>
      <c r="L30" s="49">
        <v>1</v>
      </c>
    </row>
    <row r="31" spans="1:12" ht="25.5" customHeight="1">
      <c r="A31" s="22">
        <v>5</v>
      </c>
      <c r="B31" s="52" t="s">
        <v>59</v>
      </c>
      <c r="C31" s="129" t="s">
        <v>170</v>
      </c>
      <c r="D31" s="47">
        <v>2</v>
      </c>
      <c r="E31" s="47"/>
      <c r="F31" s="47">
        <v>2</v>
      </c>
      <c r="G31" s="47"/>
      <c r="H31" s="47">
        <v>2</v>
      </c>
      <c r="I31" s="47"/>
      <c r="J31" s="23">
        <f t="shared" si="2"/>
        <v>60</v>
      </c>
      <c r="K31" s="47">
        <v>6</v>
      </c>
      <c r="L31" s="49">
        <v>1</v>
      </c>
    </row>
    <row r="32" spans="1:12" ht="17" customHeight="1">
      <c r="A32" s="22">
        <v>6</v>
      </c>
      <c r="B32" s="72" t="s">
        <v>60</v>
      </c>
      <c r="C32" s="135" t="s">
        <v>171</v>
      </c>
      <c r="D32" s="23">
        <v>2</v>
      </c>
      <c r="E32" s="23"/>
      <c r="F32" s="23"/>
      <c r="G32" s="23"/>
      <c r="H32" s="23">
        <v>2</v>
      </c>
      <c r="I32" s="23"/>
      <c r="J32" s="23">
        <f t="shared" si="2"/>
        <v>40</v>
      </c>
      <c r="K32" s="23">
        <v>5</v>
      </c>
      <c r="L32" s="24">
        <v>6</v>
      </c>
    </row>
    <row r="33" spans="1:12" ht="17" customHeight="1" thickBot="1">
      <c r="A33" s="26">
        <v>7</v>
      </c>
      <c r="B33" s="27" t="s">
        <v>61</v>
      </c>
      <c r="C33" s="136" t="s">
        <v>172</v>
      </c>
      <c r="D33" s="27">
        <v>2</v>
      </c>
      <c r="E33" s="27"/>
      <c r="F33" s="27"/>
      <c r="G33" s="27">
        <v>2</v>
      </c>
      <c r="H33" s="27"/>
      <c r="I33" s="27"/>
      <c r="J33" s="23">
        <f t="shared" si="2"/>
        <v>40</v>
      </c>
      <c r="K33" s="27">
        <v>5</v>
      </c>
      <c r="L33" s="75">
        <v>6</v>
      </c>
    </row>
    <row r="34" spans="1:12" ht="13" customHeight="1" thickBot="1">
      <c r="C34" s="28" t="s">
        <v>34</v>
      </c>
      <c r="D34" s="29">
        <f t="shared" ref="D34:K34" si="3">SUM(D27:D33)</f>
        <v>11</v>
      </c>
      <c r="E34" s="29">
        <f t="shared" si="3"/>
        <v>0</v>
      </c>
      <c r="F34" s="29">
        <f t="shared" si="3"/>
        <v>4</v>
      </c>
      <c r="G34" s="29">
        <f t="shared" si="3"/>
        <v>2</v>
      </c>
      <c r="H34" s="29">
        <f t="shared" si="3"/>
        <v>6</v>
      </c>
      <c r="I34" s="29">
        <f t="shared" si="3"/>
        <v>0</v>
      </c>
      <c r="J34" s="30">
        <f t="shared" si="3"/>
        <v>230</v>
      </c>
      <c r="K34" s="29">
        <f t="shared" si="3"/>
        <v>30</v>
      </c>
      <c r="L34" s="32"/>
    </row>
    <row r="35" spans="1:12" ht="30.5" customHeight="1">
      <c r="C35" s="33"/>
      <c r="D35" s="34"/>
      <c r="E35" s="34"/>
      <c r="F35" s="34"/>
      <c r="G35" s="34"/>
      <c r="H35" s="34"/>
      <c r="I35" s="34"/>
      <c r="J35" s="34"/>
      <c r="K35" s="61"/>
      <c r="L35" s="34"/>
    </row>
    <row r="36" spans="1:12" ht="20.25" customHeight="1"/>
    <row r="37" spans="1:12" ht="14" customHeight="1">
      <c r="A37" s="12"/>
      <c r="B37" s="13"/>
      <c r="C37" s="13"/>
      <c r="D37" s="13"/>
      <c r="E37" s="13"/>
      <c r="F37" s="14" t="s">
        <v>7</v>
      </c>
      <c r="G37" s="13"/>
      <c r="H37" s="13" t="s">
        <v>43</v>
      </c>
      <c r="I37" s="13"/>
      <c r="J37" s="13"/>
      <c r="K37" s="16" t="s">
        <v>9</v>
      </c>
      <c r="L37" s="17"/>
    </row>
    <row r="38" spans="1:12">
      <c r="A38" s="35" t="s">
        <v>10</v>
      </c>
      <c r="B38" s="36" t="s">
        <v>11</v>
      </c>
      <c r="C38" s="36" t="s">
        <v>12</v>
      </c>
      <c r="D38" s="153" t="s">
        <v>13</v>
      </c>
      <c r="E38" s="153" t="s">
        <v>14</v>
      </c>
      <c r="F38" s="153"/>
      <c r="G38" s="153"/>
      <c r="H38" s="153"/>
      <c r="I38" s="153"/>
      <c r="J38" s="36" t="s">
        <v>15</v>
      </c>
      <c r="K38" s="36" t="s">
        <v>16</v>
      </c>
      <c r="L38" s="37" t="s">
        <v>17</v>
      </c>
    </row>
    <row r="39" spans="1:12" ht="14" thickBot="1">
      <c r="A39" s="38"/>
      <c r="B39" s="29"/>
      <c r="C39" s="29"/>
      <c r="D39" s="39" t="s">
        <v>18</v>
      </c>
      <c r="E39" s="39" t="s">
        <v>19</v>
      </c>
      <c r="F39" s="39" t="s">
        <v>20</v>
      </c>
      <c r="G39" s="39" t="s">
        <v>21</v>
      </c>
      <c r="H39" s="39" t="s">
        <v>22</v>
      </c>
      <c r="I39" s="39" t="s">
        <v>23</v>
      </c>
      <c r="J39" s="39" t="s">
        <v>24</v>
      </c>
      <c r="K39" s="39" t="s">
        <v>25</v>
      </c>
      <c r="L39" s="40"/>
    </row>
    <row r="40" spans="1:12" ht="25.5" customHeight="1">
      <c r="A40" s="35">
        <v>1</v>
      </c>
      <c r="B40" s="147" t="s">
        <v>62</v>
      </c>
      <c r="C40" s="141" t="s">
        <v>175</v>
      </c>
      <c r="D40" s="42">
        <v>1</v>
      </c>
      <c r="E40" s="42"/>
      <c r="F40" s="42"/>
      <c r="G40" s="42">
        <v>2</v>
      </c>
      <c r="H40" s="42"/>
      <c r="I40" s="42"/>
      <c r="J40" s="23">
        <f>(D40+E40+F40+G40+H40+I40)*10</f>
        <v>30</v>
      </c>
      <c r="K40" s="42">
        <v>2</v>
      </c>
      <c r="L40" s="46">
        <v>1</v>
      </c>
    </row>
    <row r="41" spans="1:12" ht="17" customHeight="1">
      <c r="A41" s="22">
        <v>2</v>
      </c>
      <c r="B41" s="23" t="s">
        <v>65</v>
      </c>
      <c r="C41" s="130" t="s">
        <v>173</v>
      </c>
      <c r="D41" s="50">
        <v>1</v>
      </c>
      <c r="E41" s="50"/>
      <c r="F41" s="50"/>
      <c r="G41" s="50">
        <v>2</v>
      </c>
      <c r="H41" s="50"/>
      <c r="I41" s="50"/>
      <c r="J41" s="23">
        <f>(D41+E41+F41+G41+H41+I41)*10</f>
        <v>30</v>
      </c>
      <c r="K41" s="50">
        <v>3</v>
      </c>
      <c r="L41" s="49">
        <v>1</v>
      </c>
    </row>
    <row r="42" spans="1:12" ht="17" customHeight="1">
      <c r="A42" s="22">
        <v>3</v>
      </c>
      <c r="B42" s="23" t="s">
        <v>64</v>
      </c>
      <c r="C42" s="135" t="s">
        <v>174</v>
      </c>
      <c r="D42" s="23">
        <v>2</v>
      </c>
      <c r="E42" s="23">
        <v>1</v>
      </c>
      <c r="F42" s="23"/>
      <c r="G42" s="23"/>
      <c r="H42" s="23"/>
      <c r="I42" s="23"/>
      <c r="J42" s="23">
        <f>SUM(D42:I42)*10</f>
        <v>30</v>
      </c>
      <c r="K42" s="23">
        <v>2</v>
      </c>
      <c r="L42" s="49">
        <v>6</v>
      </c>
    </row>
    <row r="43" spans="1:12" ht="25.5" customHeight="1">
      <c r="A43" s="22">
        <v>4</v>
      </c>
      <c r="B43" s="114" t="s">
        <v>111</v>
      </c>
      <c r="C43" s="137" t="s">
        <v>151</v>
      </c>
      <c r="D43" s="23">
        <v>1</v>
      </c>
      <c r="E43" s="23">
        <v>1</v>
      </c>
      <c r="F43" s="23"/>
      <c r="G43" s="23"/>
      <c r="H43" s="23"/>
      <c r="I43" s="23"/>
      <c r="J43" s="23">
        <f>SUM(D43:I43)*10</f>
        <v>20</v>
      </c>
      <c r="K43" s="23">
        <v>1</v>
      </c>
      <c r="L43" s="62"/>
    </row>
    <row r="44" spans="1:12" ht="17" customHeight="1">
      <c r="A44" s="22">
        <v>5</v>
      </c>
      <c r="B44" s="139" t="s">
        <v>47</v>
      </c>
      <c r="C44" s="129" t="s">
        <v>147</v>
      </c>
      <c r="D44" s="63">
        <v>2</v>
      </c>
      <c r="E44" s="63"/>
      <c r="F44" s="63"/>
      <c r="G44" s="63"/>
      <c r="H44" s="63"/>
      <c r="I44" s="63"/>
      <c r="J44" s="23">
        <f>SUM(D44:I44)*10</f>
        <v>20</v>
      </c>
      <c r="K44" s="63">
        <v>1</v>
      </c>
      <c r="L44" s="62"/>
    </row>
    <row r="45" spans="1:12" ht="17" customHeight="1">
      <c r="A45" s="74">
        <v>6</v>
      </c>
      <c r="B45" s="23" t="s">
        <v>48</v>
      </c>
      <c r="C45" s="135" t="s">
        <v>148</v>
      </c>
      <c r="D45" s="23"/>
      <c r="E45" s="23"/>
      <c r="F45" s="23"/>
      <c r="G45" s="23"/>
      <c r="H45" s="23"/>
      <c r="I45" s="23">
        <v>1</v>
      </c>
      <c r="J45" s="23">
        <f>SUM(D45:I45)*10</f>
        <v>10</v>
      </c>
      <c r="K45" s="23">
        <v>1</v>
      </c>
      <c r="L45" s="62"/>
    </row>
    <row r="46" spans="1:12" ht="17" customHeight="1">
      <c r="A46" s="26">
        <v>7</v>
      </c>
      <c r="B46" s="27" t="s">
        <v>49</v>
      </c>
      <c r="C46" s="134" t="s">
        <v>149</v>
      </c>
      <c r="D46" s="47"/>
      <c r="E46" s="47"/>
      <c r="F46" s="47"/>
      <c r="G46" s="47"/>
      <c r="H46" s="47"/>
      <c r="I46" s="47"/>
      <c r="J46" s="23">
        <f>SUM(D46:I46)*15</f>
        <v>0</v>
      </c>
      <c r="K46" s="47">
        <v>20</v>
      </c>
      <c r="L46" s="49"/>
    </row>
    <row r="47" spans="1:12" ht="13" customHeight="1">
      <c r="C47" s="64" t="s">
        <v>34</v>
      </c>
      <c r="D47" s="30">
        <f t="shared" ref="D47:K47" si="4">SUM(D40:D46)</f>
        <v>7</v>
      </c>
      <c r="E47" s="30">
        <f t="shared" si="4"/>
        <v>2</v>
      </c>
      <c r="F47" s="30">
        <f t="shared" si="4"/>
        <v>0</v>
      </c>
      <c r="G47" s="30">
        <f t="shared" si="4"/>
        <v>4</v>
      </c>
      <c r="H47" s="30">
        <f t="shared" si="4"/>
        <v>0</v>
      </c>
      <c r="I47" s="30">
        <f t="shared" si="4"/>
        <v>1</v>
      </c>
      <c r="J47" s="30">
        <f t="shared" si="4"/>
        <v>140</v>
      </c>
      <c r="K47" s="30">
        <f t="shared" si="4"/>
        <v>30</v>
      </c>
      <c r="L47" s="17"/>
    </row>
    <row r="48" spans="1:12" ht="17" customHeight="1"/>
    <row r="49" spans="1:12" ht="17" customHeight="1">
      <c r="C49" s="33"/>
      <c r="D49" s="34"/>
      <c r="E49" s="34"/>
      <c r="F49" s="34"/>
      <c r="G49" s="34"/>
      <c r="H49" s="34"/>
      <c r="I49" s="34"/>
      <c r="J49" s="34"/>
      <c r="K49" s="34"/>
      <c r="L49" s="34"/>
    </row>
    <row r="50" spans="1:12" ht="17" customHeight="1">
      <c r="C50" s="33"/>
      <c r="D50" s="34"/>
      <c r="E50" s="34"/>
      <c r="F50" s="34"/>
      <c r="G50" s="34"/>
      <c r="H50" s="34"/>
      <c r="I50" s="34"/>
      <c r="J50" s="34"/>
      <c r="K50" s="34"/>
      <c r="L50" s="34"/>
    </row>
    <row r="51" spans="1:12" ht="17" customHeight="1">
      <c r="C51" s="33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17" customHeight="1">
      <c r="A52" s="65" t="s">
        <v>50</v>
      </c>
      <c r="B52" s="65"/>
      <c r="C52" s="65"/>
      <c r="D52" s="65"/>
      <c r="E52" s="65"/>
    </row>
    <row r="53" spans="1:12" ht="17" customHeight="1">
      <c r="A53" s="65"/>
      <c r="B53" s="65"/>
      <c r="C53" s="65"/>
      <c r="D53" s="65"/>
      <c r="E53" s="65"/>
    </row>
    <row r="54" spans="1:12" ht="17" customHeight="1">
      <c r="A54" s="66" t="s">
        <v>112</v>
      </c>
      <c r="B54" s="65"/>
      <c r="C54" s="65"/>
      <c r="D54" s="65"/>
      <c r="E54" s="65"/>
    </row>
    <row r="55" spans="1:12" ht="17" customHeight="1">
      <c r="A55" s="65"/>
      <c r="B55" s="65"/>
      <c r="C55" s="65"/>
      <c r="D55" s="65"/>
      <c r="E55" s="65"/>
    </row>
    <row r="56" spans="1:12" ht="17" customHeight="1">
      <c r="A56" s="140" t="s">
        <v>150</v>
      </c>
      <c r="B56" s="65"/>
      <c r="C56" s="65"/>
      <c r="D56" s="65"/>
      <c r="E56" s="65"/>
    </row>
    <row r="57" spans="1:12" ht="17" customHeight="1"/>
    <row r="58" spans="1:12" ht="20" customHeight="1">
      <c r="A58" s="67" t="s">
        <v>52</v>
      </c>
      <c r="K58" s="68">
        <f>'Sem I - III RiUOB'!J21+'Sem I - III RiUOB'!J34+'Sem I - III RiUOB'!J47</f>
        <v>600</v>
      </c>
    </row>
    <row r="59" spans="1:12" ht="17" customHeight="1"/>
    <row r="60" spans="1:12" ht="17" customHeight="1">
      <c r="B60" s="69" t="s">
        <v>53</v>
      </c>
      <c r="C60" s="70">
        <f>(D21+D34+D47)*10</f>
        <v>270</v>
      </c>
    </row>
    <row r="61" spans="1:12" ht="17" customHeight="1">
      <c r="B61" s="69" t="s">
        <v>54</v>
      </c>
      <c r="C61" s="71">
        <f>(C60/K58)*100</f>
        <v>45</v>
      </c>
      <c r="D61" s="70" t="s">
        <v>55</v>
      </c>
      <c r="E61" s="70"/>
      <c r="F61" s="70"/>
      <c r="G61" s="70"/>
      <c r="H61" s="70"/>
      <c r="I61" s="70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6">
    <mergeCell ref="A11:A12"/>
    <mergeCell ref="B11:B12"/>
    <mergeCell ref="C11:C12"/>
    <mergeCell ref="D11:I11"/>
    <mergeCell ref="D25:I25"/>
    <mergeCell ref="D38:I38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2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tabSelected="1" view="pageBreakPreview" zoomScale="115" zoomScaleSheetLayoutView="115" workbookViewId="0">
      <selection activeCell="A8" sqref="A8"/>
    </sheetView>
  </sheetViews>
  <sheetFormatPr baseColWidth="10" defaultColWidth="9.1640625" defaultRowHeight="13"/>
  <cols>
    <col min="1" max="1" width="4.83203125" style="1" customWidth="1"/>
    <col min="2" max="2" width="46.5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150" t="s">
        <v>180</v>
      </c>
    </row>
    <row r="3" spans="1:12" s="3" customFormat="1" ht="18" customHeight="1">
      <c r="A3" s="2" t="s">
        <v>2</v>
      </c>
    </row>
    <row r="4" spans="1:12" s="7" customFormat="1" ht="39" customHeight="1">
      <c r="A4" s="6" t="s">
        <v>3</v>
      </c>
      <c r="K4" s="112" t="s">
        <v>110</v>
      </c>
    </row>
    <row r="5" spans="1:12" s="76" customFormat="1" ht="27.75" customHeight="1">
      <c r="A5" s="111" t="s">
        <v>4</v>
      </c>
      <c r="C5" s="9" t="s">
        <v>5</v>
      </c>
      <c r="L5" s="77"/>
    </row>
    <row r="6" spans="1:12" s="7" customFormat="1" ht="39" customHeight="1">
      <c r="A6" s="6" t="s">
        <v>66</v>
      </c>
      <c r="E6" s="10"/>
      <c r="L6" s="8"/>
    </row>
    <row r="7" spans="1:12" s="7" customFormat="1" ht="20.5" customHeight="1">
      <c r="A7" s="11" t="s">
        <v>179</v>
      </c>
    </row>
    <row r="8" spans="1:12" s="3" customFormat="1" ht="16">
      <c r="A8" s="2" t="s">
        <v>183</v>
      </c>
    </row>
    <row r="9" spans="1:12" ht="12.75" customHeight="1"/>
    <row r="10" spans="1:12" ht="14" customHeight="1">
      <c r="A10" s="12"/>
      <c r="B10" s="13"/>
      <c r="C10" s="13"/>
      <c r="D10" s="13"/>
      <c r="E10" s="13"/>
      <c r="F10" s="14" t="s">
        <v>7</v>
      </c>
      <c r="G10" s="13"/>
      <c r="H10" s="15" t="s">
        <v>8</v>
      </c>
      <c r="I10" s="13"/>
      <c r="J10" s="13"/>
      <c r="K10" s="16" t="s">
        <v>9</v>
      </c>
      <c r="L10" s="17"/>
    </row>
    <row r="11" spans="1:12">
      <c r="A11" s="151" t="s">
        <v>10</v>
      </c>
      <c r="B11" s="152" t="s">
        <v>11</v>
      </c>
      <c r="C11" s="152" t="s">
        <v>12</v>
      </c>
      <c r="D11" s="153" t="s">
        <v>13</v>
      </c>
      <c r="E11" s="153"/>
      <c r="F11" s="153"/>
      <c r="G11" s="153"/>
      <c r="H11" s="153"/>
      <c r="I11" s="153"/>
      <c r="J11" s="18" t="s">
        <v>15</v>
      </c>
      <c r="K11" s="18" t="s">
        <v>16</v>
      </c>
      <c r="L11" s="19" t="s">
        <v>17</v>
      </c>
    </row>
    <row r="12" spans="1:12" ht="14" thickBot="1">
      <c r="A12" s="151"/>
      <c r="B12" s="152"/>
      <c r="C12" s="152"/>
      <c r="D12" s="20" t="s">
        <v>18</v>
      </c>
      <c r="E12" s="20" t="s">
        <v>19</v>
      </c>
      <c r="F12" s="20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1"/>
    </row>
    <row r="13" spans="1:12">
      <c r="A13" s="41">
        <v>1</v>
      </c>
      <c r="B13" s="45" t="s">
        <v>33</v>
      </c>
      <c r="C13" s="129" t="s">
        <v>130</v>
      </c>
      <c r="D13" s="45"/>
      <c r="E13" s="45">
        <v>2</v>
      </c>
      <c r="F13" s="45"/>
      <c r="G13" s="45"/>
      <c r="H13" s="45"/>
      <c r="I13" s="45"/>
      <c r="J13" s="45">
        <f t="shared" ref="J13:J20" si="0">SUM(D13:I13)*10</f>
        <v>20</v>
      </c>
      <c r="K13" s="45">
        <v>2</v>
      </c>
      <c r="L13" s="127">
        <v>8</v>
      </c>
    </row>
    <row r="14" spans="1:12" ht="17" customHeight="1">
      <c r="A14" s="124">
        <v>2</v>
      </c>
      <c r="B14" s="125" t="s">
        <v>28</v>
      </c>
      <c r="C14" s="129" t="s">
        <v>131</v>
      </c>
      <c r="D14" s="128">
        <v>1</v>
      </c>
      <c r="E14" s="128"/>
      <c r="F14" s="128"/>
      <c r="G14" s="128"/>
      <c r="H14" s="128">
        <v>1</v>
      </c>
      <c r="I14" s="128"/>
      <c r="J14" s="125">
        <f t="shared" si="0"/>
        <v>20</v>
      </c>
      <c r="K14" s="125">
        <v>3</v>
      </c>
      <c r="L14" s="126">
        <v>1</v>
      </c>
    </row>
    <row r="15" spans="1:12" ht="17" customHeight="1">
      <c r="A15" s="22">
        <v>3</v>
      </c>
      <c r="B15" s="23" t="s">
        <v>29</v>
      </c>
      <c r="C15" s="129" t="s">
        <v>132</v>
      </c>
      <c r="D15" s="23">
        <v>2</v>
      </c>
      <c r="E15" s="23"/>
      <c r="F15" s="23"/>
      <c r="G15" s="23"/>
      <c r="H15" s="23">
        <v>2</v>
      </c>
      <c r="I15" s="23"/>
      <c r="J15" s="23">
        <f t="shared" si="0"/>
        <v>40</v>
      </c>
      <c r="K15" s="23">
        <v>5</v>
      </c>
      <c r="L15" s="24">
        <v>2</v>
      </c>
    </row>
    <row r="16" spans="1:12" ht="17" customHeight="1">
      <c r="A16" s="124">
        <v>4</v>
      </c>
      <c r="B16" s="23" t="s">
        <v>27</v>
      </c>
      <c r="C16" s="130" t="s">
        <v>133</v>
      </c>
      <c r="D16" s="23">
        <v>2</v>
      </c>
      <c r="E16" s="23"/>
      <c r="F16" s="23"/>
      <c r="G16" s="23"/>
      <c r="H16" s="23">
        <v>2</v>
      </c>
      <c r="I16" s="23"/>
      <c r="J16" s="23">
        <f t="shared" si="0"/>
        <v>40</v>
      </c>
      <c r="K16" s="23">
        <v>5</v>
      </c>
      <c r="L16" s="24">
        <v>3</v>
      </c>
    </row>
    <row r="17" spans="1:12" ht="17" customHeight="1">
      <c r="A17" s="22">
        <v>5</v>
      </c>
      <c r="B17" s="23" t="s">
        <v>26</v>
      </c>
      <c r="C17" s="129" t="s">
        <v>134</v>
      </c>
      <c r="D17" s="23">
        <v>1</v>
      </c>
      <c r="E17" s="23"/>
      <c r="F17" s="23"/>
      <c r="G17" s="23"/>
      <c r="H17" s="23">
        <v>2</v>
      </c>
      <c r="I17" s="23"/>
      <c r="J17" s="23">
        <f t="shared" si="0"/>
        <v>30</v>
      </c>
      <c r="K17" s="23">
        <v>4</v>
      </c>
      <c r="L17" s="24">
        <v>3</v>
      </c>
    </row>
    <row r="18" spans="1:12" ht="17" customHeight="1">
      <c r="A18" s="124">
        <v>6</v>
      </c>
      <c r="B18" s="23" t="s">
        <v>30</v>
      </c>
      <c r="C18" s="129" t="s">
        <v>135</v>
      </c>
      <c r="D18" s="23">
        <v>1</v>
      </c>
      <c r="E18" s="25"/>
      <c r="F18" s="25"/>
      <c r="G18" s="25">
        <v>1</v>
      </c>
      <c r="H18" s="23">
        <v>1</v>
      </c>
      <c r="I18" s="25"/>
      <c r="J18" s="23">
        <f t="shared" si="0"/>
        <v>30</v>
      </c>
      <c r="K18" s="23">
        <v>4</v>
      </c>
      <c r="L18" s="24">
        <v>4</v>
      </c>
    </row>
    <row r="19" spans="1:12" ht="17" customHeight="1">
      <c r="A19" s="22">
        <v>7</v>
      </c>
      <c r="B19" s="23" t="s">
        <v>32</v>
      </c>
      <c r="C19" s="129" t="s">
        <v>136</v>
      </c>
      <c r="D19" s="23">
        <v>1</v>
      </c>
      <c r="E19" s="23"/>
      <c r="F19" s="23"/>
      <c r="G19" s="23"/>
      <c r="H19" s="23">
        <v>1</v>
      </c>
      <c r="I19" s="23"/>
      <c r="J19" s="23">
        <f t="shared" si="0"/>
        <v>20</v>
      </c>
      <c r="K19" s="23">
        <v>2</v>
      </c>
      <c r="L19" s="24">
        <v>5</v>
      </c>
    </row>
    <row r="20" spans="1:12" ht="17" customHeight="1" thickBot="1">
      <c r="A20" s="57">
        <v>8</v>
      </c>
      <c r="B20" s="27" t="s">
        <v>31</v>
      </c>
      <c r="C20" s="131" t="s">
        <v>137</v>
      </c>
      <c r="D20" s="27">
        <v>1</v>
      </c>
      <c r="E20" s="27">
        <v>2</v>
      </c>
      <c r="F20" s="27"/>
      <c r="G20" s="27"/>
      <c r="H20" s="27"/>
      <c r="I20" s="27"/>
      <c r="J20" s="27">
        <f t="shared" si="0"/>
        <v>30</v>
      </c>
      <c r="K20" s="27">
        <v>5</v>
      </c>
      <c r="L20" s="75">
        <v>7</v>
      </c>
    </row>
    <row r="21" spans="1:12" ht="13" customHeight="1" thickBot="1">
      <c r="C21" s="28" t="s">
        <v>34</v>
      </c>
      <c r="D21" s="29">
        <f>SUM(D13:D20)</f>
        <v>9</v>
      </c>
      <c r="E21" s="29">
        <f t="shared" ref="E21:K21" si="1">SUM(E13:E20)</f>
        <v>4</v>
      </c>
      <c r="F21" s="29">
        <f t="shared" si="1"/>
        <v>0</v>
      </c>
      <c r="G21" s="29">
        <f t="shared" si="1"/>
        <v>1</v>
      </c>
      <c r="H21" s="29">
        <f t="shared" si="1"/>
        <v>9</v>
      </c>
      <c r="I21" s="29">
        <f t="shared" si="1"/>
        <v>0</v>
      </c>
      <c r="J21" s="29">
        <f t="shared" si="1"/>
        <v>230</v>
      </c>
      <c r="K21" s="29">
        <f t="shared" si="1"/>
        <v>30</v>
      </c>
      <c r="L21" s="32"/>
    </row>
    <row r="22" spans="1:12" ht="30" customHeight="1"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7.5" customHeight="1"/>
    <row r="24" spans="1:12" ht="14" customHeight="1">
      <c r="A24" s="12"/>
      <c r="B24" s="13"/>
      <c r="C24" s="13"/>
      <c r="D24" s="13"/>
      <c r="E24" s="13"/>
      <c r="F24" s="14" t="s">
        <v>7</v>
      </c>
      <c r="G24" s="13"/>
      <c r="H24" s="13" t="s">
        <v>35</v>
      </c>
      <c r="I24" s="13"/>
      <c r="J24" s="13"/>
      <c r="K24" s="16" t="s">
        <v>9</v>
      </c>
      <c r="L24" s="17"/>
    </row>
    <row r="25" spans="1:12">
      <c r="A25" s="35" t="s">
        <v>10</v>
      </c>
      <c r="B25" s="36" t="s">
        <v>11</v>
      </c>
      <c r="C25" s="36" t="s">
        <v>12</v>
      </c>
      <c r="D25" s="153" t="s">
        <v>13</v>
      </c>
      <c r="E25" s="153" t="s">
        <v>14</v>
      </c>
      <c r="F25" s="153"/>
      <c r="G25" s="153"/>
      <c r="H25" s="153"/>
      <c r="I25" s="153"/>
      <c r="J25" s="36" t="s">
        <v>15</v>
      </c>
      <c r="K25" s="36" t="s">
        <v>16</v>
      </c>
      <c r="L25" s="37" t="s">
        <v>17</v>
      </c>
    </row>
    <row r="26" spans="1:12" ht="14" thickBot="1">
      <c r="A26" s="38"/>
      <c r="B26" s="29"/>
      <c r="C26" s="29"/>
      <c r="D26" s="39" t="s">
        <v>18</v>
      </c>
      <c r="E26" s="39" t="s">
        <v>19</v>
      </c>
      <c r="F26" s="39" t="s">
        <v>20</v>
      </c>
      <c r="G26" s="39" t="s">
        <v>21</v>
      </c>
      <c r="H26" s="39" t="s">
        <v>22</v>
      </c>
      <c r="I26" s="39" t="s">
        <v>23</v>
      </c>
      <c r="J26" s="39" t="s">
        <v>24</v>
      </c>
      <c r="K26" s="39" t="s">
        <v>25</v>
      </c>
      <c r="L26" s="40"/>
    </row>
    <row r="27" spans="1:12" ht="17" customHeight="1">
      <c r="A27" s="41">
        <v>1</v>
      </c>
      <c r="B27" s="42" t="s">
        <v>36</v>
      </c>
      <c r="C27" s="133" t="s">
        <v>138</v>
      </c>
      <c r="D27" s="43"/>
      <c r="E27" s="43"/>
      <c r="F27" s="43"/>
      <c r="G27" s="43"/>
      <c r="H27" s="43"/>
      <c r="I27" s="43"/>
      <c r="J27" s="44"/>
      <c r="K27" s="45">
        <v>2</v>
      </c>
      <c r="L27" s="46"/>
    </row>
    <row r="28" spans="1:12" ht="17" customHeight="1">
      <c r="A28" s="22">
        <v>2</v>
      </c>
      <c r="B28" s="50" t="s">
        <v>67</v>
      </c>
      <c r="C28" s="146" t="s">
        <v>160</v>
      </c>
      <c r="D28" s="50">
        <v>1</v>
      </c>
      <c r="E28" s="50"/>
      <c r="F28" s="50"/>
      <c r="G28" s="50"/>
      <c r="H28" s="50"/>
      <c r="I28" s="50"/>
      <c r="J28" s="50">
        <f t="shared" ref="J28:J35" si="2">SUM(D28:I28)*10</f>
        <v>10</v>
      </c>
      <c r="K28" s="23">
        <v>2</v>
      </c>
      <c r="L28" s="49">
        <v>2</v>
      </c>
    </row>
    <row r="29" spans="1:12" ht="17" customHeight="1">
      <c r="A29" s="35">
        <v>3</v>
      </c>
      <c r="B29" s="145" t="s">
        <v>158</v>
      </c>
      <c r="C29" s="134" t="s">
        <v>143</v>
      </c>
      <c r="D29" s="50">
        <v>2</v>
      </c>
      <c r="E29" s="50"/>
      <c r="F29" s="50"/>
      <c r="G29" s="50"/>
      <c r="H29" s="50">
        <v>2</v>
      </c>
      <c r="I29" s="50"/>
      <c r="J29" s="50">
        <f t="shared" si="2"/>
        <v>40</v>
      </c>
      <c r="K29" s="23">
        <v>4</v>
      </c>
      <c r="L29" s="49">
        <v>4</v>
      </c>
    </row>
    <row r="30" spans="1:12" ht="17" customHeight="1">
      <c r="A30" s="22">
        <v>4</v>
      </c>
      <c r="B30" s="144" t="s">
        <v>157</v>
      </c>
      <c r="C30" s="134" t="s">
        <v>161</v>
      </c>
      <c r="D30" s="48">
        <v>2</v>
      </c>
      <c r="E30" s="48"/>
      <c r="F30" s="48"/>
      <c r="G30" s="48"/>
      <c r="H30" s="48">
        <v>2</v>
      </c>
      <c r="I30" s="48"/>
      <c r="J30" s="50">
        <f t="shared" si="2"/>
        <v>40</v>
      </c>
      <c r="K30" s="23">
        <v>5</v>
      </c>
      <c r="L30" s="49">
        <v>5</v>
      </c>
    </row>
    <row r="31" spans="1:12" ht="17" customHeight="1">
      <c r="A31" s="74">
        <v>5</v>
      </c>
      <c r="B31" s="25" t="s">
        <v>72</v>
      </c>
      <c r="C31" s="134" t="s">
        <v>162</v>
      </c>
      <c r="D31" s="50">
        <v>1</v>
      </c>
      <c r="E31" s="50"/>
      <c r="F31" s="50"/>
      <c r="G31" s="50"/>
      <c r="H31" s="50">
        <v>2</v>
      </c>
      <c r="I31" s="50"/>
      <c r="J31" s="50">
        <f t="shared" si="2"/>
        <v>30</v>
      </c>
      <c r="K31" s="23">
        <v>3</v>
      </c>
      <c r="L31" s="49">
        <v>5</v>
      </c>
    </row>
    <row r="32" spans="1:12" ht="17" customHeight="1">
      <c r="A32" s="22">
        <v>6</v>
      </c>
      <c r="B32" s="51" t="s">
        <v>68</v>
      </c>
      <c r="C32" s="134" t="s">
        <v>163</v>
      </c>
      <c r="D32" s="48">
        <v>1</v>
      </c>
      <c r="E32" s="48"/>
      <c r="F32" s="48"/>
      <c r="G32" s="48">
        <v>2</v>
      </c>
      <c r="H32" s="48"/>
      <c r="I32" s="48"/>
      <c r="J32" s="50">
        <f t="shared" si="2"/>
        <v>30</v>
      </c>
      <c r="K32" s="23">
        <v>3</v>
      </c>
      <c r="L32" s="49">
        <v>5</v>
      </c>
    </row>
    <row r="33" spans="1:12" ht="17" customHeight="1">
      <c r="A33" s="22">
        <v>7</v>
      </c>
      <c r="B33" s="47" t="s">
        <v>69</v>
      </c>
      <c r="C33" s="134" t="s">
        <v>164</v>
      </c>
      <c r="D33" s="50">
        <v>1</v>
      </c>
      <c r="E33" s="50"/>
      <c r="F33" s="50"/>
      <c r="G33" s="50"/>
      <c r="H33" s="50">
        <v>2</v>
      </c>
      <c r="I33" s="50"/>
      <c r="J33" s="50">
        <f t="shared" si="2"/>
        <v>30</v>
      </c>
      <c r="K33" s="23">
        <v>4</v>
      </c>
      <c r="L33" s="49">
        <v>5</v>
      </c>
    </row>
    <row r="34" spans="1:12" ht="17" customHeight="1">
      <c r="A34" s="22">
        <v>8</v>
      </c>
      <c r="B34" s="53" t="s">
        <v>70</v>
      </c>
      <c r="C34" s="134" t="s">
        <v>165</v>
      </c>
      <c r="D34" s="50">
        <v>2</v>
      </c>
      <c r="E34" s="50"/>
      <c r="F34" s="50"/>
      <c r="G34" s="50"/>
      <c r="H34" s="50">
        <v>1</v>
      </c>
      <c r="I34" s="50"/>
      <c r="J34" s="50">
        <f t="shared" si="2"/>
        <v>30</v>
      </c>
      <c r="K34" s="23">
        <v>3</v>
      </c>
      <c r="L34" s="49">
        <v>5</v>
      </c>
    </row>
    <row r="35" spans="1:12" ht="17" customHeight="1" thickBot="1">
      <c r="A35" s="57">
        <v>9</v>
      </c>
      <c r="B35" s="143" t="s">
        <v>159</v>
      </c>
      <c r="C35" s="131" t="s">
        <v>166</v>
      </c>
      <c r="D35" s="59">
        <v>1</v>
      </c>
      <c r="E35" s="59"/>
      <c r="F35" s="59">
        <v>2</v>
      </c>
      <c r="G35" s="59"/>
      <c r="H35" s="59"/>
      <c r="I35" s="59"/>
      <c r="J35" s="78">
        <f t="shared" si="2"/>
        <v>30</v>
      </c>
      <c r="K35" s="27">
        <v>4</v>
      </c>
      <c r="L35" s="60">
        <v>5</v>
      </c>
    </row>
    <row r="36" spans="1:12" ht="13" customHeight="1" thickBot="1">
      <c r="C36" s="28" t="s">
        <v>34</v>
      </c>
      <c r="D36" s="29">
        <f t="shared" ref="D36:K36" si="3">SUM(D27:D35)</f>
        <v>11</v>
      </c>
      <c r="E36" s="29">
        <f t="shared" si="3"/>
        <v>0</v>
      </c>
      <c r="F36" s="29">
        <f t="shared" si="3"/>
        <v>2</v>
      </c>
      <c r="G36" s="29">
        <f t="shared" si="3"/>
        <v>2</v>
      </c>
      <c r="H36" s="29">
        <f t="shared" si="3"/>
        <v>9</v>
      </c>
      <c r="I36" s="29">
        <f t="shared" si="3"/>
        <v>0</v>
      </c>
      <c r="J36" s="29">
        <f t="shared" si="3"/>
        <v>240</v>
      </c>
      <c r="K36" s="29">
        <f t="shared" si="3"/>
        <v>30</v>
      </c>
      <c r="L36" s="32"/>
    </row>
    <row r="37" spans="1:12" ht="30.5" customHeight="1">
      <c r="C37" s="33"/>
      <c r="D37" s="34"/>
      <c r="E37" s="34"/>
      <c r="F37" s="34"/>
      <c r="G37" s="34"/>
      <c r="H37" s="34"/>
      <c r="I37" s="34"/>
      <c r="J37" s="34"/>
      <c r="K37" s="61"/>
      <c r="L37" s="34"/>
    </row>
    <row r="38" spans="1:12" ht="20.25" customHeight="1"/>
    <row r="39" spans="1:12" ht="14" customHeight="1">
      <c r="A39" s="12"/>
      <c r="B39" s="13"/>
      <c r="C39" s="13"/>
      <c r="D39" s="13"/>
      <c r="E39" s="13"/>
      <c r="F39" s="14" t="s">
        <v>7</v>
      </c>
      <c r="G39" s="13"/>
      <c r="H39" s="13" t="s">
        <v>43</v>
      </c>
      <c r="I39" s="13"/>
      <c r="J39" s="13"/>
      <c r="K39" s="16" t="s">
        <v>9</v>
      </c>
      <c r="L39" s="17"/>
    </row>
    <row r="40" spans="1:12">
      <c r="A40" s="35" t="s">
        <v>10</v>
      </c>
      <c r="B40" s="36" t="s">
        <v>11</v>
      </c>
      <c r="C40" s="36" t="s">
        <v>12</v>
      </c>
      <c r="D40" s="153" t="s">
        <v>13</v>
      </c>
      <c r="E40" s="153" t="s">
        <v>14</v>
      </c>
      <c r="F40" s="153"/>
      <c r="G40" s="153"/>
      <c r="H40" s="153"/>
      <c r="I40" s="153"/>
      <c r="J40" s="36" t="s">
        <v>15</v>
      </c>
      <c r="K40" s="36" t="s">
        <v>16</v>
      </c>
      <c r="L40" s="37" t="s">
        <v>17</v>
      </c>
    </row>
    <row r="41" spans="1:12" ht="14" thickBot="1">
      <c r="A41" s="38"/>
      <c r="B41" s="29"/>
      <c r="C41" s="29"/>
      <c r="D41" s="39" t="s">
        <v>18</v>
      </c>
      <c r="E41" s="39" t="s">
        <v>19</v>
      </c>
      <c r="F41" s="39" t="s">
        <v>20</v>
      </c>
      <c r="G41" s="39" t="s">
        <v>21</v>
      </c>
      <c r="H41" s="39" t="s">
        <v>22</v>
      </c>
      <c r="I41" s="39" t="s">
        <v>23</v>
      </c>
      <c r="J41" s="39" t="s">
        <v>24</v>
      </c>
      <c r="K41" s="39" t="s">
        <v>25</v>
      </c>
      <c r="L41" s="40"/>
    </row>
    <row r="42" spans="1:12" ht="17" customHeight="1">
      <c r="A42" s="35">
        <v>1</v>
      </c>
      <c r="B42" s="45" t="s">
        <v>44</v>
      </c>
      <c r="C42" s="142" t="s">
        <v>177</v>
      </c>
      <c r="D42" s="42">
        <v>1</v>
      </c>
      <c r="E42" s="42"/>
      <c r="F42" s="42"/>
      <c r="G42" s="42"/>
      <c r="H42" s="42">
        <v>1</v>
      </c>
      <c r="I42" s="42"/>
      <c r="J42" s="45">
        <f t="shared" ref="J42:J47" si="4">SUM(D42:I42)*10</f>
        <v>20</v>
      </c>
      <c r="K42" s="42">
        <v>2</v>
      </c>
      <c r="L42" s="46">
        <v>3</v>
      </c>
    </row>
    <row r="43" spans="1:12" ht="17" customHeight="1">
      <c r="A43" s="22">
        <v>2</v>
      </c>
      <c r="B43" s="54" t="s">
        <v>71</v>
      </c>
      <c r="C43" s="142" t="s">
        <v>153</v>
      </c>
      <c r="D43" s="55">
        <v>1</v>
      </c>
      <c r="E43" s="55"/>
      <c r="F43" s="55"/>
      <c r="G43" s="55">
        <v>1</v>
      </c>
      <c r="H43" s="55"/>
      <c r="I43" s="55"/>
      <c r="J43" s="50">
        <f t="shared" si="4"/>
        <v>20</v>
      </c>
      <c r="K43" s="56">
        <v>1</v>
      </c>
      <c r="L43" s="49">
        <v>5</v>
      </c>
    </row>
    <row r="44" spans="1:12" ht="17" customHeight="1">
      <c r="A44" s="22">
        <v>3</v>
      </c>
      <c r="B44" s="23" t="s">
        <v>73</v>
      </c>
      <c r="C44" s="137" t="s">
        <v>154</v>
      </c>
      <c r="D44" s="50">
        <v>2</v>
      </c>
      <c r="E44" s="50"/>
      <c r="F44" s="50"/>
      <c r="G44" s="50"/>
      <c r="H44" s="50">
        <v>2</v>
      </c>
      <c r="I44" s="50"/>
      <c r="J44" s="50">
        <f t="shared" si="4"/>
        <v>40</v>
      </c>
      <c r="K44" s="50">
        <v>4</v>
      </c>
      <c r="L44" s="49">
        <v>5</v>
      </c>
    </row>
    <row r="45" spans="1:12" ht="25.5" customHeight="1">
      <c r="A45" s="22">
        <v>4</v>
      </c>
      <c r="B45" s="114" t="s">
        <v>111</v>
      </c>
      <c r="C45" s="137" t="s">
        <v>151</v>
      </c>
      <c r="D45" s="23">
        <v>1</v>
      </c>
      <c r="E45" s="23">
        <v>1</v>
      </c>
      <c r="F45" s="23"/>
      <c r="G45" s="23"/>
      <c r="H45" s="23"/>
      <c r="I45" s="23"/>
      <c r="J45" s="23">
        <f t="shared" si="4"/>
        <v>20</v>
      </c>
      <c r="K45" s="23">
        <v>1</v>
      </c>
      <c r="L45" s="113"/>
    </row>
    <row r="46" spans="1:12" ht="17" customHeight="1">
      <c r="A46" s="22">
        <v>5</v>
      </c>
      <c r="B46" s="139" t="s">
        <v>47</v>
      </c>
      <c r="C46" s="129" t="s">
        <v>147</v>
      </c>
      <c r="D46" s="63">
        <v>2</v>
      </c>
      <c r="E46" s="63"/>
      <c r="F46" s="63"/>
      <c r="G46" s="63"/>
      <c r="H46" s="63"/>
      <c r="I46" s="63"/>
      <c r="J46" s="23">
        <f t="shared" si="4"/>
        <v>20</v>
      </c>
      <c r="K46" s="63">
        <v>1</v>
      </c>
      <c r="L46" s="62"/>
    </row>
    <row r="47" spans="1:12" ht="17" customHeight="1">
      <c r="A47" s="74">
        <v>6</v>
      </c>
      <c r="B47" s="23" t="s">
        <v>48</v>
      </c>
      <c r="C47" s="135" t="s">
        <v>148</v>
      </c>
      <c r="D47" s="23"/>
      <c r="E47" s="23"/>
      <c r="F47" s="23"/>
      <c r="G47" s="23"/>
      <c r="H47" s="23"/>
      <c r="I47" s="23">
        <v>1</v>
      </c>
      <c r="J47" s="23">
        <f t="shared" si="4"/>
        <v>10</v>
      </c>
      <c r="K47" s="23">
        <v>1</v>
      </c>
      <c r="L47" s="62"/>
    </row>
    <row r="48" spans="1:12" ht="17" customHeight="1">
      <c r="A48" s="26">
        <v>7</v>
      </c>
      <c r="B48" s="27" t="s">
        <v>49</v>
      </c>
      <c r="C48" s="134" t="s">
        <v>149</v>
      </c>
      <c r="D48" s="47"/>
      <c r="E48" s="47"/>
      <c r="F48" s="47"/>
      <c r="G48" s="47"/>
      <c r="H48" s="47"/>
      <c r="I48" s="47"/>
      <c r="J48" s="23">
        <f>SUM(D48:I48)*15</f>
        <v>0</v>
      </c>
      <c r="K48" s="47">
        <v>20</v>
      </c>
      <c r="L48" s="49"/>
    </row>
    <row r="49" spans="1:12" ht="13" customHeight="1">
      <c r="C49" s="64" t="s">
        <v>34</v>
      </c>
      <c r="D49" s="30">
        <f t="shared" ref="D49:K49" si="5">SUM(D42:D48)</f>
        <v>7</v>
      </c>
      <c r="E49" s="30">
        <f t="shared" si="5"/>
        <v>1</v>
      </c>
      <c r="F49" s="30">
        <f t="shared" si="5"/>
        <v>0</v>
      </c>
      <c r="G49" s="30">
        <f t="shared" si="5"/>
        <v>1</v>
      </c>
      <c r="H49" s="30">
        <f t="shared" si="5"/>
        <v>3</v>
      </c>
      <c r="I49" s="30">
        <f t="shared" si="5"/>
        <v>1</v>
      </c>
      <c r="J49" s="30">
        <f t="shared" si="5"/>
        <v>130</v>
      </c>
      <c r="K49" s="30">
        <f t="shared" si="5"/>
        <v>30</v>
      </c>
      <c r="L49" s="17"/>
    </row>
    <row r="50" spans="1:12" ht="17" customHeight="1"/>
    <row r="51" spans="1:12" ht="17" customHeight="1">
      <c r="C51" s="33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17" customHeight="1">
      <c r="A52" s="65" t="s">
        <v>50</v>
      </c>
      <c r="C52" s="33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7" customHeight="1">
      <c r="A53" s="66" t="s">
        <v>51</v>
      </c>
      <c r="B53" s="65"/>
      <c r="C53" s="65"/>
      <c r="D53" s="65"/>
      <c r="E53" s="65"/>
    </row>
    <row r="54" spans="1:12" ht="17" customHeight="1">
      <c r="A54" s="66" t="s">
        <v>112</v>
      </c>
      <c r="B54" s="65"/>
      <c r="C54" s="65"/>
      <c r="D54" s="65"/>
      <c r="E54" s="65"/>
    </row>
    <row r="55" spans="1:12" ht="17" customHeight="1">
      <c r="A55" s="66"/>
      <c r="B55" s="65"/>
      <c r="C55" s="65"/>
      <c r="D55" s="65"/>
      <c r="E55" s="65"/>
    </row>
    <row r="56" spans="1:12" ht="17" customHeight="1">
      <c r="A56" s="140" t="s">
        <v>150</v>
      </c>
      <c r="B56" s="65"/>
      <c r="C56" s="65"/>
      <c r="D56" s="65"/>
      <c r="E56" s="65"/>
    </row>
    <row r="57" spans="1:12" ht="17" customHeight="1"/>
    <row r="58" spans="1:12" ht="20" customHeight="1">
      <c r="A58" s="67" t="s">
        <v>52</v>
      </c>
      <c r="K58" s="68">
        <f>'Sem I - III BK'!J21+'Sem I - III BK'!J36+'Sem I - III BK'!J49</f>
        <v>600</v>
      </c>
    </row>
    <row r="59" spans="1:12" ht="17" customHeight="1"/>
    <row r="60" spans="1:12" ht="17" customHeight="1">
      <c r="B60" s="69" t="s">
        <v>53</v>
      </c>
      <c r="C60" s="70">
        <f>(D21+D36+D49)*10</f>
        <v>270</v>
      </c>
    </row>
    <row r="61" spans="1:12" ht="17" customHeight="1">
      <c r="B61" s="69" t="s">
        <v>54</v>
      </c>
      <c r="C61" s="71">
        <f>(C60/K58)*100</f>
        <v>45</v>
      </c>
      <c r="D61" s="70" t="s">
        <v>55</v>
      </c>
      <c r="E61" s="70"/>
      <c r="F61" s="70"/>
      <c r="G61" s="70"/>
      <c r="H61" s="70"/>
      <c r="I61" s="70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6">
    <mergeCell ref="A11:A12"/>
    <mergeCell ref="B11:B12"/>
    <mergeCell ref="C11:C12"/>
    <mergeCell ref="D11:I11"/>
    <mergeCell ref="D25:I25"/>
    <mergeCell ref="D40:I40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2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showGridLines="0" view="pageBreakPreview" topLeftCell="B25" zoomScale="115" zoomScaleSheetLayoutView="115" workbookViewId="0">
      <selection activeCell="J44" sqref="J44"/>
    </sheetView>
  </sheetViews>
  <sheetFormatPr baseColWidth="10" defaultColWidth="9.1640625" defaultRowHeight="13"/>
  <cols>
    <col min="1" max="1" width="3.33203125" style="1" customWidth="1"/>
    <col min="2" max="2" width="7.5" style="1" customWidth="1"/>
    <col min="3" max="3" width="14.1640625" style="1" customWidth="1"/>
    <col min="4" max="8" width="5.6640625" style="1" customWidth="1"/>
    <col min="9" max="9" width="8.83203125" style="1" customWidth="1"/>
    <col min="10" max="10" width="12.5" style="1" customWidth="1"/>
    <col min="11" max="11" width="13.1640625" style="1" customWidth="1"/>
    <col min="12" max="12" width="9.1640625" style="1"/>
    <col min="13" max="13" width="4.33203125" style="1" customWidth="1"/>
    <col min="14" max="16384" width="9.1640625" style="1"/>
  </cols>
  <sheetData>
    <row r="1" spans="1:32">
      <c r="H1" s="79" t="s">
        <v>74</v>
      </c>
    </row>
    <row r="2" spans="1:32">
      <c r="E2" s="70"/>
    </row>
    <row r="3" spans="1:32" ht="16">
      <c r="B3" s="120" t="s">
        <v>82</v>
      </c>
      <c r="E3" s="70"/>
      <c r="G3" s="115" t="s">
        <v>114</v>
      </c>
      <c r="H3" s="117"/>
      <c r="I3" s="117"/>
      <c r="J3" s="117"/>
      <c r="L3" s="116"/>
    </row>
    <row r="4" spans="1:32" ht="16">
      <c r="E4" s="70"/>
      <c r="G4" s="117"/>
      <c r="H4" s="117"/>
      <c r="I4" s="117"/>
      <c r="J4" s="117"/>
      <c r="L4" s="116"/>
    </row>
    <row r="5" spans="1:32" ht="16">
      <c r="B5" s="84" t="s">
        <v>84</v>
      </c>
      <c r="C5" s="3" t="s">
        <v>85</v>
      </c>
      <c r="E5" s="70"/>
      <c r="G5" s="117" t="s">
        <v>115</v>
      </c>
      <c r="H5" s="117" t="s">
        <v>117</v>
      </c>
      <c r="I5" s="117"/>
      <c r="J5" s="117"/>
      <c r="L5" s="117" t="s">
        <v>125</v>
      </c>
    </row>
    <row r="6" spans="1:32" ht="16">
      <c r="B6" s="84" t="s">
        <v>18</v>
      </c>
      <c r="C6" s="3" t="s">
        <v>87</v>
      </c>
      <c r="E6" s="70"/>
      <c r="G6" s="117" t="s">
        <v>118</v>
      </c>
      <c r="H6" s="117" t="s">
        <v>120</v>
      </c>
      <c r="I6" s="117"/>
      <c r="J6" s="117"/>
      <c r="L6" s="117" t="s">
        <v>126</v>
      </c>
    </row>
    <row r="7" spans="1:32" ht="16">
      <c r="B7" s="84" t="s">
        <v>89</v>
      </c>
      <c r="C7" s="3" t="s">
        <v>90</v>
      </c>
      <c r="E7" s="70"/>
      <c r="G7" s="117" t="s">
        <v>121</v>
      </c>
      <c r="H7" s="117" t="s">
        <v>122</v>
      </c>
      <c r="I7" s="117"/>
      <c r="J7" s="117"/>
      <c r="L7" s="117" t="s">
        <v>127</v>
      </c>
    </row>
    <row r="8" spans="1:32" ht="16">
      <c r="B8" s="84" t="s">
        <v>92</v>
      </c>
      <c r="C8" s="3" t="s">
        <v>93</v>
      </c>
      <c r="E8" s="70"/>
      <c r="G8" s="117" t="s">
        <v>123</v>
      </c>
      <c r="H8" s="117" t="s">
        <v>124</v>
      </c>
      <c r="I8" s="117"/>
      <c r="J8" s="117"/>
      <c r="L8" s="117" t="s">
        <v>128</v>
      </c>
    </row>
    <row r="9" spans="1:32" ht="16">
      <c r="B9" s="84" t="s">
        <v>21</v>
      </c>
      <c r="C9" s="3" t="s">
        <v>94</v>
      </c>
      <c r="E9" s="70"/>
    </row>
    <row r="10" spans="1:32" ht="16">
      <c r="B10" s="84" t="s">
        <v>22</v>
      </c>
      <c r="C10" s="3" t="s">
        <v>96</v>
      </c>
      <c r="E10" s="70"/>
    </row>
    <row r="11" spans="1:32" ht="16">
      <c r="B11" s="84" t="s">
        <v>23</v>
      </c>
      <c r="C11" s="3" t="s">
        <v>98</v>
      </c>
      <c r="E11" s="70"/>
    </row>
    <row r="12" spans="1:32" ht="16">
      <c r="A12" s="117"/>
      <c r="B12" s="118"/>
      <c r="C12" s="116"/>
      <c r="D12" s="116"/>
      <c r="E12" s="116"/>
      <c r="F12" s="117"/>
      <c r="G12" s="117"/>
      <c r="H12" s="117"/>
      <c r="I12" s="117"/>
      <c r="J12" s="116"/>
      <c r="K12" s="116"/>
    </row>
    <row r="13" spans="1:32" ht="16">
      <c r="A13" s="117"/>
      <c r="B13" s="115" t="s">
        <v>113</v>
      </c>
      <c r="C13" s="118"/>
      <c r="D13" s="116"/>
      <c r="E13" s="116"/>
      <c r="F13" s="117"/>
      <c r="G13" s="117"/>
      <c r="H13" s="117"/>
      <c r="I13" s="117"/>
      <c r="J13" s="116"/>
      <c r="K13" s="116"/>
    </row>
    <row r="14" spans="1:32" ht="14" customHeight="1">
      <c r="A14" s="117"/>
      <c r="B14" s="117"/>
      <c r="C14" s="117"/>
      <c r="D14" s="116"/>
      <c r="E14" s="116"/>
      <c r="F14" s="117"/>
      <c r="G14" s="117"/>
      <c r="H14" s="117"/>
      <c r="I14" s="117"/>
      <c r="J14" s="116"/>
      <c r="K14" s="1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6">
      <c r="A15" s="117"/>
      <c r="B15" s="122" t="s">
        <v>115</v>
      </c>
      <c r="C15" s="117" t="s">
        <v>116</v>
      </c>
      <c r="D15" s="116"/>
      <c r="E15" s="116"/>
      <c r="F15" s="117"/>
      <c r="G15" s="117"/>
      <c r="H15" s="117"/>
      <c r="I15" s="117"/>
      <c r="J15" s="121" t="s">
        <v>155</v>
      </c>
      <c r="K15" s="117"/>
    </row>
    <row r="16" spans="1:32" ht="16">
      <c r="A16" s="117"/>
      <c r="B16" s="122" t="s">
        <v>118</v>
      </c>
      <c r="C16" s="117" t="s">
        <v>119</v>
      </c>
      <c r="D16" s="116"/>
      <c r="E16" s="116"/>
      <c r="F16" s="117"/>
      <c r="G16" s="117"/>
      <c r="H16" s="117"/>
      <c r="I16" s="117"/>
      <c r="J16" s="121" t="s">
        <v>156</v>
      </c>
      <c r="K16" s="117"/>
    </row>
    <row r="17" spans="1:32" ht="20" customHeight="1">
      <c r="A17" s="117"/>
      <c r="B17" s="117"/>
      <c r="C17" s="116"/>
      <c r="D17" s="116"/>
      <c r="E17" s="116"/>
      <c r="F17" s="117"/>
      <c r="G17" s="117"/>
      <c r="H17" s="117"/>
      <c r="I17" s="117"/>
      <c r="J17" s="116"/>
      <c r="K17" s="117"/>
      <c r="L17" s="3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20" customHeight="1">
      <c r="B18" s="123" t="s">
        <v>129</v>
      </c>
      <c r="C18" s="119"/>
      <c r="D18" s="116"/>
      <c r="E18" s="116"/>
      <c r="F18" s="117"/>
      <c r="G18" s="117"/>
      <c r="H18" s="117"/>
      <c r="I18" s="117"/>
      <c r="J18" s="116"/>
      <c r="K18" s="117"/>
      <c r="L18" s="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2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spans="1:32" ht="20" customHeight="1">
      <c r="B20" s="81">
        <v>1</v>
      </c>
      <c r="C20" s="82" t="s">
        <v>75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2" ht="16">
      <c r="B21" s="81">
        <v>2</v>
      </c>
      <c r="C21" s="82" t="s">
        <v>76</v>
      </c>
      <c r="G21" s="83"/>
    </row>
    <row r="22" spans="1:32" ht="16">
      <c r="B22" s="81">
        <v>3</v>
      </c>
      <c r="C22" s="82" t="s">
        <v>77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3" customFormat="1" ht="16">
      <c r="B23" s="81">
        <v>4</v>
      </c>
      <c r="C23" s="82" t="s">
        <v>78</v>
      </c>
    </row>
    <row r="24" spans="1:32" s="3" customFormat="1" ht="16">
      <c r="B24" s="81">
        <v>5</v>
      </c>
      <c r="C24" s="82" t="s">
        <v>79</v>
      </c>
      <c r="F24" s="1"/>
      <c r="G24" s="1"/>
      <c r="H24" s="1"/>
      <c r="I24" s="1"/>
      <c r="J24" s="1"/>
      <c r="K24" s="1"/>
      <c r="L24" s="1"/>
    </row>
    <row r="25" spans="1:32" s="3" customFormat="1" ht="16">
      <c r="B25" s="81">
        <v>6</v>
      </c>
      <c r="C25" s="82" t="s">
        <v>80</v>
      </c>
      <c r="D25" s="1"/>
      <c r="E25" s="1"/>
      <c r="F25" s="1"/>
      <c r="G25" s="1"/>
      <c r="H25" s="1"/>
      <c r="I25" s="1"/>
      <c r="J25" s="1"/>
      <c r="K25" s="1"/>
      <c r="L25" s="1"/>
    </row>
    <row r="26" spans="1:32" ht="16">
      <c r="B26" s="81">
        <v>7</v>
      </c>
      <c r="C26" s="82" t="s">
        <v>81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">
      <c r="B27" s="81"/>
      <c r="C27" s="8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6">
      <c r="B28" s="81">
        <v>8</v>
      </c>
      <c r="C28" s="82" t="s">
        <v>83</v>
      </c>
      <c r="D28" s="3"/>
      <c r="E28" s="3"/>
      <c r="F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3" customFormat="1" ht="16">
      <c r="B29" s="81">
        <v>9</v>
      </c>
      <c r="C29" s="82" t="s">
        <v>86</v>
      </c>
    </row>
    <row r="30" spans="1:32" s="3" customFormat="1" ht="16">
      <c r="B30" s="81">
        <v>10</v>
      </c>
      <c r="C30" s="82" t="s">
        <v>88</v>
      </c>
    </row>
    <row r="31" spans="1:32" s="3" customFormat="1" ht="16">
      <c r="B31" s="81">
        <v>11</v>
      </c>
      <c r="C31" s="82" t="s">
        <v>91</v>
      </c>
    </row>
    <row r="32" spans="1:32" s="3" customFormat="1" ht="16">
      <c r="B32" s="81"/>
      <c r="C32" s="82"/>
    </row>
    <row r="33" spans="1:32" s="3" customFormat="1" ht="16">
      <c r="B33" s="81">
        <v>21</v>
      </c>
      <c r="C33" s="82" t="s">
        <v>95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3" customFormat="1" ht="16">
      <c r="B34" s="81">
        <v>22</v>
      </c>
      <c r="C34" s="82" t="s">
        <v>97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3" customFormat="1" ht="16">
      <c r="B35" s="81">
        <v>23</v>
      </c>
      <c r="C35" s="82" t="s">
        <v>99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3" customFormat="1" ht="16">
      <c r="A36" s="8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3" customFormat="1" ht="16">
      <c r="A37" s="85"/>
    </row>
    <row r="38" spans="1:32" s="3" customFormat="1" ht="16">
      <c r="A38" s="85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32" s="3" customFormat="1" ht="16">
      <c r="A39" s="85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32" s="3" customFormat="1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32" s="3" customFormat="1" ht="16">
      <c r="B41" s="2" t="s">
        <v>182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32" s="3" customFormat="1" ht="18">
      <c r="A42" s="8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32" s="3" customFormat="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32" ht="16"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2" ht="16"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2" ht="16">
      <c r="J46" s="70" t="s">
        <v>100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2" ht="16">
      <c r="J47" s="1" t="s">
        <v>101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2" ht="15.75" customHeight="1"/>
    <row r="50" spans="1:32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2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2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 s="3" customFormat="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 s="3" customFormat="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s="3" customFormat="1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s="3" customFormat="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s="3" customFormat="1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s="3" customFormat="1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s="3" customFormat="1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</sheetData>
  <sheetProtection selectLockedCells="1" selectUnlockedCells="1"/>
  <printOptions horizontalCentered="1"/>
  <pageMargins left="0.59027777777777779" right="0.59027777777777779" top="0.39374999999999999" bottom="0.39374999999999999" header="0.51180555555555551" footer="0.51180555555555551"/>
  <pageSetup paperSize="9" scale="78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view="pageBreakPreview" zoomScaleNormal="75" workbookViewId="0">
      <selection activeCell="B16" sqref="B16"/>
    </sheetView>
  </sheetViews>
  <sheetFormatPr baseColWidth="10" defaultRowHeight="13"/>
  <cols>
    <col min="1" max="1" width="6.6640625" style="87" customWidth="1"/>
    <col min="2" max="2" width="54.5" customWidth="1"/>
    <col min="3" max="3" width="18.5" style="87" customWidth="1"/>
    <col min="4" max="4" width="57.6640625" customWidth="1"/>
    <col min="5" max="5" width="24.6640625" style="87" customWidth="1"/>
    <col min="6" max="256" width="8.83203125" customWidth="1"/>
  </cols>
  <sheetData>
    <row r="1" spans="1:9" s="88" customFormat="1">
      <c r="A1" s="87"/>
      <c r="B1"/>
      <c r="C1" s="79" t="s">
        <v>102</v>
      </c>
      <c r="D1"/>
      <c r="E1" s="87"/>
      <c r="F1"/>
      <c r="G1"/>
      <c r="H1"/>
      <c r="I1"/>
    </row>
    <row r="2" spans="1:9" s="88" customFormat="1" ht="30" customHeight="1">
      <c r="A2" s="89" t="s">
        <v>103</v>
      </c>
      <c r="B2"/>
      <c r="C2" s="87"/>
      <c r="D2"/>
      <c r="E2" s="87"/>
      <c r="F2"/>
      <c r="G2"/>
      <c r="H2"/>
      <c r="I2"/>
    </row>
    <row r="3" spans="1:9" s="88" customFormat="1" ht="30" customHeight="1">
      <c r="A3" s="89"/>
      <c r="B3"/>
      <c r="C3" s="90" t="s">
        <v>104</v>
      </c>
      <c r="D3"/>
      <c r="E3" s="87"/>
      <c r="F3"/>
      <c r="G3"/>
      <c r="H3"/>
      <c r="I3"/>
    </row>
    <row r="4" spans="1:9" s="88" customFormat="1" ht="30" customHeight="1">
      <c r="A4" s="87"/>
      <c r="B4"/>
      <c r="C4" s="87"/>
      <c r="D4"/>
      <c r="E4" s="87"/>
      <c r="F4"/>
      <c r="G4"/>
      <c r="H4"/>
      <c r="I4"/>
    </row>
    <row r="5" spans="1:9" s="88" customFormat="1" ht="30" customHeight="1">
      <c r="A5" s="87"/>
      <c r="B5"/>
      <c r="C5" s="87"/>
      <c r="D5"/>
      <c r="E5" s="87"/>
      <c r="F5"/>
      <c r="G5"/>
      <c r="H5"/>
      <c r="I5"/>
    </row>
    <row r="6" spans="1:9" s="88" customFormat="1" ht="21" customHeight="1">
      <c r="A6" s="91"/>
      <c r="B6" s="92"/>
      <c r="C6" s="93" t="s">
        <v>105</v>
      </c>
      <c r="D6" s="92"/>
      <c r="E6" s="91"/>
      <c r="F6"/>
      <c r="G6"/>
      <c r="H6"/>
      <c r="I6"/>
    </row>
    <row r="7" spans="1:9" s="88" customFormat="1" ht="25" customHeight="1">
      <c r="A7" s="91"/>
      <c r="B7" s="92"/>
      <c r="C7" s="91"/>
      <c r="D7" s="92"/>
      <c r="E7" s="91"/>
    </row>
    <row r="8" spans="1:9" s="88" customFormat="1" ht="25" customHeight="1">
      <c r="A8" s="154" t="s">
        <v>10</v>
      </c>
      <c r="B8" s="155"/>
      <c r="C8" s="155"/>
      <c r="D8" s="155"/>
      <c r="E8" s="155"/>
    </row>
    <row r="9" spans="1:9" ht="44.25" customHeight="1">
      <c r="A9" s="154"/>
      <c r="B9" s="94" t="s">
        <v>106</v>
      </c>
      <c r="C9" s="94" t="s">
        <v>15</v>
      </c>
      <c r="D9" s="94" t="s">
        <v>107</v>
      </c>
      <c r="E9" s="94" t="s">
        <v>15</v>
      </c>
    </row>
    <row r="10" spans="1:9" ht="33.75" customHeight="1">
      <c r="A10" s="95">
        <v>1</v>
      </c>
      <c r="B10" s="96"/>
      <c r="C10" s="97">
        <v>30</v>
      </c>
      <c r="D10" s="96"/>
      <c r="E10" s="97">
        <v>60</v>
      </c>
    </row>
    <row r="11" spans="1:9" ht="30" customHeight="1"/>
    <row r="12" spans="1:9" ht="30" customHeight="1">
      <c r="A12" s="91"/>
      <c r="B12" s="92"/>
      <c r="C12" s="93" t="s">
        <v>108</v>
      </c>
      <c r="D12" s="92"/>
      <c r="E12" s="91"/>
      <c r="G12" s="98"/>
    </row>
    <row r="13" spans="1:9" ht="41.25" customHeight="1">
      <c r="A13" s="91"/>
      <c r="B13" s="92"/>
      <c r="C13" s="91"/>
      <c r="D13" s="92"/>
      <c r="E13" s="91"/>
      <c r="G13" s="98"/>
    </row>
    <row r="14" spans="1:9" ht="30" customHeight="1">
      <c r="A14" s="154" t="s">
        <v>10</v>
      </c>
      <c r="B14" s="155"/>
      <c r="C14" s="155"/>
      <c r="D14" s="155" t="s">
        <v>109</v>
      </c>
      <c r="E14" s="155"/>
    </row>
    <row r="15" spans="1:9" ht="30" customHeight="1">
      <c r="A15" s="154"/>
      <c r="B15" s="94" t="s">
        <v>106</v>
      </c>
      <c r="C15" s="94" t="s">
        <v>15</v>
      </c>
      <c r="D15" s="94" t="s">
        <v>107</v>
      </c>
      <c r="E15" s="94" t="s">
        <v>15</v>
      </c>
    </row>
    <row r="16" spans="1:9" ht="33.75" customHeight="1">
      <c r="A16" s="99">
        <v>1</v>
      </c>
      <c r="B16" s="100"/>
      <c r="C16" s="101"/>
      <c r="D16" s="100"/>
      <c r="E16" s="101"/>
    </row>
    <row r="17" spans="1:7" s="92" customFormat="1" ht="33.75" customHeight="1">
      <c r="A17" s="102">
        <v>2</v>
      </c>
      <c r="B17" s="103"/>
      <c r="C17" s="104"/>
      <c r="D17" s="103"/>
      <c r="E17" s="105"/>
    </row>
    <row r="18" spans="1:7" ht="45.75" customHeight="1">
      <c r="A18" s="102">
        <v>3</v>
      </c>
      <c r="B18" s="106"/>
      <c r="C18" s="107"/>
      <c r="D18" s="106"/>
      <c r="E18" s="105"/>
    </row>
    <row r="19" spans="1:7" ht="45.75" customHeight="1">
      <c r="A19" s="99">
        <v>4</v>
      </c>
      <c r="B19" s="108"/>
      <c r="C19" s="107"/>
      <c r="D19" s="109"/>
      <c r="E19" s="105"/>
    </row>
    <row r="20" spans="1:7" ht="33.75" customHeight="1">
      <c r="A20" s="102">
        <v>5</v>
      </c>
      <c r="B20" s="106"/>
      <c r="C20" s="110"/>
      <c r="D20" s="106"/>
      <c r="E20" s="105"/>
    </row>
    <row r="21" spans="1:7" ht="30" customHeight="1">
      <c r="G21" s="98"/>
    </row>
    <row r="22" spans="1:7" ht="30" customHeight="1">
      <c r="G22" s="98"/>
    </row>
    <row r="23" spans="1:7" ht="30" customHeight="1"/>
    <row r="24" spans="1:7" ht="30" customHeight="1"/>
    <row r="25" spans="1:7" ht="63" customHeight="1"/>
    <row r="26" spans="1:7" s="92" customFormat="1" ht="30" customHeight="1">
      <c r="A26" s="87"/>
      <c r="B26"/>
      <c r="C26" s="87"/>
      <c r="D26"/>
      <c r="E26" s="87"/>
    </row>
    <row r="27" spans="1:7" s="92" customFormat="1" ht="30" customHeight="1">
      <c r="A27" s="87"/>
      <c r="B27"/>
      <c r="C27" s="87"/>
      <c r="D27"/>
      <c r="E27" s="87"/>
    </row>
  </sheetData>
  <sheetProtection selectLockedCells="1" selectUnlockedCells="1"/>
  <mergeCells count="6">
    <mergeCell ref="A8:A9"/>
    <mergeCell ref="B8:C8"/>
    <mergeCell ref="D8:E8"/>
    <mergeCell ref="A14:A15"/>
    <mergeCell ref="B14:C14"/>
    <mergeCell ref="D14:E14"/>
  </mergeCells>
  <pageMargins left="0.98402777777777772" right="0.78749999999999998" top="0.98402777777777772" bottom="0.98402777777777772" header="0.51180555555555551" footer="0.51180555555555551"/>
  <pageSetup paperSize="9" scale="43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Sem I - III KBI </vt:lpstr>
      <vt:lpstr>Sem I - III RiUOB</vt:lpstr>
      <vt:lpstr>Sem I - III BK</vt:lpstr>
      <vt:lpstr>uwagi</vt:lpstr>
      <vt:lpstr>zestawienie</vt:lpstr>
      <vt:lpstr>'Sem I - III BK'!Obszar_wydruku</vt:lpstr>
      <vt:lpstr>'Sem I - III KBI '!Obszar_wydruku</vt:lpstr>
      <vt:lpstr>'Sem I - III RiUOB'!Obszar_wydruku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2013-05-09T11:44:48Z</cp:lastPrinted>
  <dcterms:created xsi:type="dcterms:W3CDTF">2013-04-23T10:15:09Z</dcterms:created>
  <dcterms:modified xsi:type="dcterms:W3CDTF">2018-04-16T10:31:41Z</dcterms:modified>
</cp:coreProperties>
</file>