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A7CE6DBC-0480-AF40-880A-D053476E5439}" xr6:coauthVersionLast="32" xr6:coauthVersionMax="32" xr10:uidLastSave="{00000000-0000-0000-0000-000000000000}"/>
  <bookViews>
    <workbookView xWindow="0" yWindow="460" windowWidth="15480" windowHeight="8200" tabRatio="607" activeTab="2"/>
  </bookViews>
  <sheets>
    <sheet name="Sem I _ IV " sheetId="1" r:id="rId1"/>
    <sheet name="Sem V _ VI" sheetId="2" r:id="rId2"/>
    <sheet name="Sem VII" sheetId="3" r:id="rId3"/>
    <sheet name="uwagi" sheetId="4" r:id="rId4"/>
    <sheet name="zestawienie" sheetId="5" r:id="rId5"/>
    <sheet name="statystyka" sheetId="6" r:id="rId6"/>
  </sheets>
  <definedNames>
    <definedName name="_xlnm.Print_Area" localSheetId="0">'Sem I _ IV '!$A$2:$L$61</definedName>
  </definedNames>
  <calcPr calcId="162913"/>
</workbook>
</file>

<file path=xl/calcChain.xml><?xml version="1.0" encoding="utf-8"?>
<calcChain xmlns="http://schemas.openxmlformats.org/spreadsheetml/2006/main">
  <c r="J12" i="1" l="1"/>
  <c r="J13" i="1"/>
  <c r="J21" i="1" s="1"/>
  <c r="J14" i="1"/>
  <c r="J15" i="1"/>
  <c r="J16" i="1"/>
  <c r="J17" i="1"/>
  <c r="J18" i="1"/>
  <c r="J19" i="1"/>
  <c r="J20" i="1"/>
  <c r="D21" i="1"/>
  <c r="L9" i="6" s="1"/>
  <c r="E21" i="1"/>
  <c r="F21" i="1"/>
  <c r="G21" i="1"/>
  <c r="H21" i="1"/>
  <c r="I21" i="1"/>
  <c r="K21" i="1"/>
  <c r="J26" i="1"/>
  <c r="J27" i="1"/>
  <c r="J28" i="1"/>
  <c r="J29" i="1"/>
  <c r="J30" i="1"/>
  <c r="J31" i="1"/>
  <c r="J34" i="1" s="1"/>
  <c r="J32" i="1"/>
  <c r="J33" i="1"/>
  <c r="D34" i="1"/>
  <c r="E34" i="1"/>
  <c r="F34" i="1"/>
  <c r="G34" i="1"/>
  <c r="H34" i="1"/>
  <c r="I34" i="1"/>
  <c r="K34" i="1"/>
  <c r="J39" i="1"/>
  <c r="J40" i="1"/>
  <c r="J41" i="1"/>
  <c r="J46" i="1" s="1"/>
  <c r="J42" i="1"/>
  <c r="J43" i="1"/>
  <c r="J44" i="1"/>
  <c r="J45" i="1"/>
  <c r="D46" i="1"/>
  <c r="E46" i="1"/>
  <c r="F46" i="1"/>
  <c r="G46" i="1"/>
  <c r="H46" i="1"/>
  <c r="I46" i="1"/>
  <c r="K46" i="1"/>
  <c r="J51" i="1"/>
  <c r="J52" i="1"/>
  <c r="J60" i="1" s="1"/>
  <c r="J53" i="1"/>
  <c r="J54" i="1"/>
  <c r="J55" i="1"/>
  <c r="J56" i="1"/>
  <c r="J57" i="1"/>
  <c r="J58" i="1"/>
  <c r="J59" i="1"/>
  <c r="D60" i="1"/>
  <c r="E60" i="1"/>
  <c r="F60" i="1"/>
  <c r="G60" i="1"/>
  <c r="H60" i="1"/>
  <c r="I60" i="1"/>
  <c r="K60" i="1"/>
  <c r="J6" i="2"/>
  <c r="J7" i="2"/>
  <c r="J12" i="2"/>
  <c r="J8" i="2"/>
  <c r="J9" i="2"/>
  <c r="J10" i="2"/>
  <c r="J11" i="2"/>
  <c r="D12" i="2"/>
  <c r="E12" i="2"/>
  <c r="F12" i="2"/>
  <c r="G12" i="2"/>
  <c r="H12" i="2"/>
  <c r="I12" i="2"/>
  <c r="K12" i="2"/>
  <c r="J18" i="2"/>
  <c r="J24" i="2" s="1"/>
  <c r="J19" i="2"/>
  <c r="J20" i="2"/>
  <c r="J21" i="2"/>
  <c r="J22" i="2"/>
  <c r="J23" i="2"/>
  <c r="D24" i="2"/>
  <c r="E24" i="2"/>
  <c r="F24" i="2"/>
  <c r="G24" i="2"/>
  <c r="H24" i="2"/>
  <c r="I24" i="2"/>
  <c r="K24" i="2"/>
  <c r="J30" i="2"/>
  <c r="J31" i="2"/>
  <c r="J32" i="2"/>
  <c r="D32" i="2"/>
  <c r="E32" i="2"/>
  <c r="F32" i="2"/>
  <c r="G32" i="2"/>
  <c r="H32" i="2"/>
  <c r="I32" i="2"/>
  <c r="K32" i="2"/>
  <c r="J41" i="2"/>
  <c r="J44" i="2" s="1"/>
  <c r="J43" i="2"/>
  <c r="D44" i="2"/>
  <c r="E44" i="2"/>
  <c r="F44" i="2"/>
  <c r="G44" i="2"/>
  <c r="H44" i="2"/>
  <c r="I44" i="2"/>
  <c r="K44" i="2"/>
  <c r="J53" i="2"/>
  <c r="J54" i="2"/>
  <c r="J55" i="2"/>
  <c r="J56" i="2" s="1"/>
  <c r="D56" i="2"/>
  <c r="E56" i="2"/>
  <c r="F56" i="2"/>
  <c r="G56" i="2"/>
  <c r="H56" i="2"/>
  <c r="I56" i="2"/>
  <c r="K56" i="2"/>
  <c r="J7" i="3"/>
  <c r="J11" i="3" s="1"/>
  <c r="J8" i="3"/>
  <c r="J9" i="3"/>
  <c r="J18" i="3"/>
  <c r="J19" i="3"/>
  <c r="J20" i="3"/>
  <c r="D11" i="3"/>
  <c r="E11" i="3"/>
  <c r="F11" i="3"/>
  <c r="G11" i="3"/>
  <c r="H11" i="3"/>
  <c r="I11" i="3"/>
  <c r="K11" i="3"/>
  <c r="D20" i="3"/>
  <c r="E20" i="3"/>
  <c r="F20" i="3"/>
  <c r="G20" i="3"/>
  <c r="H20" i="3"/>
  <c r="I20" i="3"/>
  <c r="K20" i="3"/>
  <c r="J27" i="3"/>
  <c r="J29" i="3"/>
  <c r="J30" i="3" s="1"/>
  <c r="D30" i="3"/>
  <c r="E30" i="3"/>
  <c r="F30" i="3"/>
  <c r="G30" i="3"/>
  <c r="H30" i="3"/>
  <c r="I30" i="3"/>
  <c r="K30" i="3"/>
  <c r="J37" i="3"/>
  <c r="J41" i="3" s="1"/>
  <c r="J38" i="3"/>
  <c r="J40" i="3"/>
  <c r="D41" i="3"/>
  <c r="E41" i="3"/>
  <c r="F41" i="3"/>
  <c r="G41" i="3"/>
  <c r="H41" i="3"/>
  <c r="I41" i="3"/>
  <c r="K41" i="3"/>
  <c r="K46" i="3" l="1"/>
  <c r="D49" i="3" l="1"/>
  <c r="L7" i="6"/>
  <c r="G11" i="6" s="1"/>
</calcChain>
</file>

<file path=xl/sharedStrings.xml><?xml version="1.0" encoding="utf-8"?>
<sst xmlns="http://schemas.openxmlformats.org/spreadsheetml/2006/main" count="583" uniqueCount="312">
  <si>
    <t>Politechnika Białostocka</t>
  </si>
  <si>
    <t>Wydział Budownictwa i Inżynierii Środowiska</t>
  </si>
  <si>
    <t>PLAN STUDIÓW STACJONARNYCH I STOPNIA (INŻ.)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</si>
  <si>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</si>
  <si>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</si>
  <si>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</si>
  <si>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</si>
  <si>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</si>
  <si>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</si>
  <si>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</si>
  <si>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</si>
  <si>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</si>
  <si>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</si>
  <si>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</si>
  <si>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</si>
  <si>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</si>
  <si>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</si>
  <si>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</si>
  <si>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</si>
  <si>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</si>
  <si>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</si>
  <si>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Język obcy I</t>
  </si>
  <si>
    <t>B01001</t>
  </si>
  <si>
    <t>Wychowanie fizyczne I</t>
  </si>
  <si>
    <t>B01050</t>
  </si>
  <si>
    <t>Matematyka I (E)</t>
  </si>
  <si>
    <t>Fizyka (E)</t>
  </si>
  <si>
    <t>B01053</t>
  </si>
  <si>
    <t>Chemia (E)</t>
  </si>
  <si>
    <t>B01055</t>
  </si>
  <si>
    <t>B01057</t>
  </si>
  <si>
    <t>Rysunek techniczny i grafika inżynierska</t>
  </si>
  <si>
    <t>Podstawy informatyki</t>
  </si>
  <si>
    <t>Geologia inżynierska i petrografia</t>
  </si>
  <si>
    <t>B01061</t>
  </si>
  <si>
    <t>RAZEM</t>
  </si>
  <si>
    <t>II</t>
  </si>
  <si>
    <t>Język obcy II</t>
  </si>
  <si>
    <t>B02002</t>
  </si>
  <si>
    <t>Matematyka II (E)</t>
  </si>
  <si>
    <t>B02051</t>
  </si>
  <si>
    <t>Wychowanie fizyczne II</t>
  </si>
  <si>
    <t>Architektura i urbanistyka</t>
  </si>
  <si>
    <t>Geodezja inżynierska (E)</t>
  </si>
  <si>
    <t>Mechanika teoretyczna (E)</t>
  </si>
  <si>
    <t>B02062</t>
  </si>
  <si>
    <t>Materiały budowlane (E)</t>
  </si>
  <si>
    <t>Przedmiot do wyboru (HEP)</t>
  </si>
  <si>
    <t>III</t>
  </si>
  <si>
    <t>Język obcy III</t>
  </si>
  <si>
    <t>B03003</t>
  </si>
  <si>
    <t>Matematyka III - Statystyka</t>
  </si>
  <si>
    <t>B03102</t>
  </si>
  <si>
    <t>Budownictwo ogólne (E)</t>
  </si>
  <si>
    <t>B03108</t>
  </si>
  <si>
    <t>Technologia betonu (E)</t>
  </si>
  <si>
    <t>B03101</t>
  </si>
  <si>
    <t>Podstawy inżynierii komunikacyjnej</t>
  </si>
  <si>
    <t xml:space="preserve">Hydraulika i hydrologia </t>
  </si>
  <si>
    <t>IV</t>
  </si>
  <si>
    <t>Język obcy IV</t>
  </si>
  <si>
    <t>B04004</t>
  </si>
  <si>
    <t>Budownictwo drogowe</t>
  </si>
  <si>
    <t>Metody obliczeniowe</t>
  </si>
  <si>
    <t>B04109</t>
  </si>
  <si>
    <t>B04136</t>
  </si>
  <si>
    <t>Podstawy organizacji i zarządzania w budownictwie</t>
  </si>
  <si>
    <t>B04138</t>
  </si>
  <si>
    <t>Fizyka budowli</t>
  </si>
  <si>
    <t>Instalacje sanitarne</t>
  </si>
  <si>
    <t>Instalacje elektryczne</t>
  </si>
  <si>
    <t>BIOZ i podstawy ergonomii</t>
  </si>
  <si>
    <t>V</t>
  </si>
  <si>
    <t>Język obcy V (E)</t>
  </si>
  <si>
    <t>B05115</t>
  </si>
  <si>
    <t>Podstawy projektowania konstrukcji betonowych</t>
  </si>
  <si>
    <t>B05125</t>
  </si>
  <si>
    <t>Podstawy projektowania konstrukcji metalowych</t>
  </si>
  <si>
    <t>B05122</t>
  </si>
  <si>
    <t>B05124</t>
  </si>
  <si>
    <t>Mechanika gruntów (E)</t>
  </si>
  <si>
    <t>B05133</t>
  </si>
  <si>
    <t>KIERUNEK: Budownictwo</t>
  </si>
  <si>
    <t>(przedmioty wspólne dla całego kierunku)</t>
  </si>
  <si>
    <t>VI</t>
  </si>
  <si>
    <t>Fundamentowanie (E)</t>
  </si>
  <si>
    <t>B06134</t>
  </si>
  <si>
    <t>Podstawy mostownictwa</t>
  </si>
  <si>
    <t>Kierowanie procesem inwestycyjnym</t>
  </si>
  <si>
    <r>
      <t xml:space="preserve">Specjalność: </t>
    </r>
    <r>
      <rPr>
        <b/>
        <sz val="10"/>
        <rFont val="Arial CE"/>
        <family val="2"/>
        <charset val="238"/>
      </rPr>
      <t>Konstrukcje Budowlane</t>
    </r>
    <r>
      <rPr>
        <sz val="10"/>
        <rFont val="Arial CE"/>
        <family val="2"/>
        <charset val="238"/>
      </rPr>
      <t xml:space="preserve"> </t>
    </r>
  </si>
  <si>
    <t>(grupa przedmiotów dyplomowania)</t>
  </si>
  <si>
    <t>Konstrukcje betonowe</t>
  </si>
  <si>
    <t>Konstrukcje metalowe</t>
  </si>
  <si>
    <r>
      <t xml:space="preserve">Specjalność: </t>
    </r>
    <r>
      <rPr>
        <b/>
        <sz val="10"/>
        <rFont val="Arial CE"/>
        <family val="2"/>
        <charset val="238"/>
      </rPr>
      <t>Budownictwo Drogowe</t>
    </r>
  </si>
  <si>
    <t>Podstawy technologii materiałów</t>
  </si>
  <si>
    <t>i nawierzchni drogowych</t>
  </si>
  <si>
    <r>
      <t xml:space="preserve">Specjalność: </t>
    </r>
    <r>
      <rPr>
        <b/>
        <sz val="10"/>
        <rFont val="Arial CE"/>
        <family val="2"/>
        <charset val="238"/>
      </rPr>
      <t>Realizacja i Eksploatacja Budynków</t>
    </r>
  </si>
  <si>
    <t>Technologia produkcji wyrobów budowlanych</t>
  </si>
  <si>
    <t>Podstawy diagnostyki cieplnej budynków</t>
  </si>
  <si>
    <t>Podstawy mechaniki konstrukcji budowlanych</t>
  </si>
  <si>
    <t xml:space="preserve">VII </t>
  </si>
  <si>
    <t>Prawo budowlane</t>
  </si>
  <si>
    <t>Seminarium dyplomowe</t>
  </si>
  <si>
    <t>B07184</t>
  </si>
  <si>
    <t>Ochrona własności intelektualnej</t>
  </si>
  <si>
    <t>Praca dyplomowa inżynierska</t>
  </si>
  <si>
    <t>B07186</t>
  </si>
  <si>
    <r>
      <t xml:space="preserve">Specjalność: </t>
    </r>
    <r>
      <rPr>
        <b/>
        <sz val="10"/>
        <rFont val="Arial CE"/>
        <family val="2"/>
        <charset val="238"/>
      </rPr>
      <t>Konstrukcje Budowlane</t>
    </r>
  </si>
  <si>
    <t>Trwałość i bezpieczeństwo konstrukcji</t>
  </si>
  <si>
    <t>Podstawy projektowania i utrzymania</t>
  </si>
  <si>
    <t>nawierzchni drogowych</t>
  </si>
  <si>
    <t>Eksploatacja budynków</t>
  </si>
  <si>
    <t>Budownictwo monolityczne i recykling</t>
  </si>
  <si>
    <t>Nauka języka obcego kończy się obowiązkowym egzaminem na poziomie B1 lub B2</t>
  </si>
  <si>
    <t>Łączna liczba godzin zajęć dydaktycznych wynosi:</t>
  </si>
  <si>
    <t>Student zobowiązany jest do odbycia:</t>
  </si>
  <si>
    <r>
      <t xml:space="preserve">a) </t>
    </r>
    <r>
      <rPr>
        <b/>
        <sz val="14"/>
        <rFont val="Arial CE"/>
        <family val="2"/>
        <charset val="238"/>
      </rPr>
      <t xml:space="preserve">praktyki kierunkowej (zawodowej) (B04070) </t>
    </r>
    <r>
      <rPr>
        <sz val="14"/>
        <rFont val="Arial CE"/>
        <family val="2"/>
        <charset val="238"/>
      </rPr>
      <t xml:space="preserve">w przedsiębiorstwie budowlanym, </t>
    </r>
  </si>
  <si>
    <r>
      <t xml:space="preserve">    w wymiarze </t>
    </r>
    <r>
      <rPr>
        <b/>
        <sz val="14"/>
        <rFont val="Arial CE"/>
        <family val="2"/>
        <charset val="238"/>
      </rPr>
      <t>4 tygodni</t>
    </r>
    <r>
      <rPr>
        <sz val="14"/>
        <rFont val="Arial CE"/>
        <family val="2"/>
        <charset val="238"/>
      </rPr>
      <t>, podczas wakacji po semestrze IV;</t>
    </r>
  </si>
  <si>
    <t xml:space="preserve">    zaliczenia praktyki (bez wystawiania oceny) dokonuje opiekun praktyki zawodowej;</t>
  </si>
  <si>
    <t xml:space="preserve">    zaliczenia praktyki dokonuje opiekun praktyki,</t>
  </si>
  <si>
    <r>
      <t xml:space="preserve">c) </t>
    </r>
    <r>
      <rPr>
        <b/>
        <sz val="14"/>
        <rFont val="Arial CE"/>
        <family val="2"/>
        <charset val="238"/>
      </rPr>
      <t>praktyki dyplomowej (B07071)</t>
    </r>
    <r>
      <rPr>
        <sz val="14"/>
        <rFont val="Arial CE"/>
        <family val="2"/>
        <charset val="238"/>
      </rPr>
      <t xml:space="preserve"> w katedrach dyplomujących,</t>
    </r>
  </si>
  <si>
    <r>
      <t xml:space="preserve">    w wymiarze</t>
    </r>
    <r>
      <rPr>
        <b/>
        <sz val="14"/>
        <rFont val="Arial CE"/>
        <family val="2"/>
        <charset val="238"/>
      </rPr>
      <t xml:space="preserve"> 2 tygodni</t>
    </r>
    <r>
      <rPr>
        <sz val="14"/>
        <rFont val="Arial CE"/>
        <family val="2"/>
        <charset val="238"/>
      </rPr>
      <t>, w trakcie semestru VII (dyplomowego);</t>
    </r>
  </si>
  <si>
    <t xml:space="preserve">    zaliczenia praktyki (bez wystawiania oceny) dokonuje promotor pracy dyplomowej.</t>
  </si>
  <si>
    <t>Wykaz przedmiotów obieralnych z grupy HEP :</t>
  </si>
  <si>
    <t>1.</t>
  </si>
  <si>
    <t>Historia kultury i cywilizacji</t>
  </si>
  <si>
    <t>2.</t>
  </si>
  <si>
    <t>Historia sztuki</t>
  </si>
  <si>
    <t>3.</t>
  </si>
  <si>
    <t>Estetyka</t>
  </si>
  <si>
    <t>4.</t>
  </si>
  <si>
    <t>Filozofia</t>
  </si>
  <si>
    <t>5.</t>
  </si>
  <si>
    <t>Socjologia</t>
  </si>
  <si>
    <t>6.</t>
  </si>
  <si>
    <t>Psychologia</t>
  </si>
  <si>
    <t>7.</t>
  </si>
  <si>
    <t>Nauka o Ziemi</t>
  </si>
  <si>
    <t>8.</t>
  </si>
  <si>
    <t>Ekonomika</t>
  </si>
  <si>
    <t>9.</t>
  </si>
  <si>
    <t>10.</t>
  </si>
  <si>
    <t>Historia Ziemi</t>
  </si>
  <si>
    <t>11.</t>
  </si>
  <si>
    <t>Wycena nieruchomości</t>
  </si>
  <si>
    <t>Dopuszcza się zgłaszanie innych przedmiotów</t>
  </si>
  <si>
    <t>Oznaczenia poszczególnych Katedr :</t>
  </si>
  <si>
    <t>Wyjaśnienie oznaczeń :</t>
  </si>
  <si>
    <t>(dotyczy kolumny "Uwagi")</t>
  </si>
  <si>
    <t>(E)</t>
  </si>
  <si>
    <t>egzamin</t>
  </si>
  <si>
    <t>wykład</t>
  </si>
  <si>
    <t xml:space="preserve">C  </t>
  </si>
  <si>
    <t>ćwiczenia audytoryjne</t>
  </si>
  <si>
    <t xml:space="preserve">L </t>
  </si>
  <si>
    <t>laboratorium</t>
  </si>
  <si>
    <t>Katedra Mechaniki Konstrukcji</t>
  </si>
  <si>
    <t>pracownia specjalistyczna</t>
  </si>
  <si>
    <t>ćwiczenia projektowe</t>
  </si>
  <si>
    <t>seminarium</t>
  </si>
  <si>
    <t>Studium Praktycznej Nauki Języków Obcych</t>
  </si>
  <si>
    <t>Studium Wychowania Fizycznego i Sportu</t>
  </si>
  <si>
    <t>..........................................</t>
  </si>
  <si>
    <t>(pieczęć i podpis Dziekana)</t>
  </si>
  <si>
    <t>na studiach stacjonarnych I stopnia</t>
  </si>
  <si>
    <t>PRZEDMIOTY KSZTAŁCENIA OGÓLNEGO</t>
  </si>
  <si>
    <t>Plan studiów stacjonarnych I stopnia</t>
  </si>
  <si>
    <t>Nazwa przedmiotu</t>
  </si>
  <si>
    <t>Przedmioty do wyboru z zakresu nauk humanistycznych, ekonomicznych i prawnych</t>
  </si>
  <si>
    <t>Języki obce</t>
  </si>
  <si>
    <t>Wychowanie fizyczne</t>
  </si>
  <si>
    <t>Wychowanie fizyczne I, II</t>
  </si>
  <si>
    <t>Matematyka</t>
  </si>
  <si>
    <t>Fizyka</t>
  </si>
  <si>
    <t>Chemia</t>
  </si>
  <si>
    <t xml:space="preserve">Chemia </t>
  </si>
  <si>
    <t>45 + 45</t>
  </si>
  <si>
    <t>Geodezja</t>
  </si>
  <si>
    <t>Geologia</t>
  </si>
  <si>
    <t>Materiały budowlane</t>
  </si>
  <si>
    <t>Materiały budowlane  +  Technologia betonu</t>
  </si>
  <si>
    <t>60 + 60</t>
  </si>
  <si>
    <t>Wytrzymałość materiałów</t>
  </si>
  <si>
    <t>Mechanika budowli</t>
  </si>
  <si>
    <t>Budownictwo ogólne</t>
  </si>
  <si>
    <t>Instalacje budowlane</t>
  </si>
  <si>
    <t>Budownictwo komunikacyjne</t>
  </si>
  <si>
    <t>Łączna liczba godzin wykładowych wynosi:</t>
  </si>
  <si>
    <t>Wykłady stanowią:</t>
  </si>
  <si>
    <t>%   ogólnej liczby godzin zajęć dydaktycznych</t>
  </si>
  <si>
    <t>Katedra Podstaw Budownictwa i Inżynieri Procesów Budowlanych</t>
  </si>
  <si>
    <t>Katedra Budownictwa Drogowego i Fizyki Budowli</t>
  </si>
  <si>
    <t>Katedra Inżynierii Komunikacyjnej, Geotechniki i Geodezji</t>
  </si>
  <si>
    <t>Katedra Konstrukcji Budowlanych</t>
  </si>
  <si>
    <t>Katedra Ciepłownictwa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</si>
  <si>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</si>
  <si>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</si>
  <si>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</si>
  <si>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</si>
  <si>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</si>
  <si>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Katedra Matematyki (Wydział Informatyki)</t>
  </si>
  <si>
    <t xml:space="preserve">Instytut Fizyki </t>
  </si>
  <si>
    <t>Nauka o pracy</t>
  </si>
  <si>
    <t>Wydział Elektryczny</t>
  </si>
  <si>
    <t>Wydział Zarządzania</t>
  </si>
  <si>
    <t>Wydział Architektury</t>
  </si>
  <si>
    <t>niż wymienione wyżej, nie później niż w maju roku akademickiego</t>
  </si>
  <si>
    <t>poprzedzającego rok akademicki, w którym będą realizowane</t>
  </si>
  <si>
    <t xml:space="preserve"> </t>
  </si>
  <si>
    <r>
      <t>kierunek:</t>
    </r>
    <r>
      <rPr>
        <b/>
        <sz val="16"/>
        <rFont val="Arial CE"/>
        <family val="2"/>
        <charset val="238"/>
      </rPr>
      <t xml:space="preserve"> BUDOWNICTWO</t>
    </r>
  </si>
  <si>
    <t>B05005</t>
  </si>
  <si>
    <t>Łączna liczba godzin wykładów wynosi:</t>
  </si>
  <si>
    <t>% ogólnej liczby godzin zajęć dydaktycznych</t>
  </si>
  <si>
    <r>
      <t xml:space="preserve">b) </t>
    </r>
    <r>
      <rPr>
        <b/>
        <sz val="14"/>
        <rFont val="Arial CE"/>
        <family val="2"/>
        <charset val="238"/>
      </rPr>
      <t>praktyki geotechnicznej (B06072)</t>
    </r>
    <r>
      <rPr>
        <sz val="14"/>
        <rFont val="Arial CE"/>
        <family val="2"/>
        <charset val="238"/>
      </rPr>
      <t xml:space="preserve"> w wymiarze </t>
    </r>
    <r>
      <rPr>
        <b/>
        <sz val="14"/>
        <rFont val="Arial CE"/>
        <family val="2"/>
        <charset val="238"/>
      </rPr>
      <t>2 tygodni</t>
    </r>
    <r>
      <rPr>
        <sz val="14"/>
        <rFont val="Arial CE"/>
        <family val="2"/>
        <charset val="238"/>
      </rPr>
      <t>, podczas wakacji po semestrze VI;</t>
    </r>
  </si>
  <si>
    <t>Liczba godzin zajęć dydaktycznych określona w standardach kształcenia na kierunku budownictwo i sposób ich realizacji</t>
  </si>
  <si>
    <t>Przedmioty do wyboru z grupy HEP</t>
  </si>
  <si>
    <t>Język obcy I, II, III, IV, V</t>
  </si>
  <si>
    <t>Technologia informacyjna</t>
  </si>
  <si>
    <t>Bezpieczeństwo i higiena pracy oraz ergonomia</t>
  </si>
  <si>
    <t>bw</t>
  </si>
  <si>
    <t>GRUPA TREŚCI PODSTAWOWYCH</t>
  </si>
  <si>
    <t>Rozporządzenie MNiSW z dn. 12.07.2007</t>
  </si>
  <si>
    <t>Matematyka I, II, III</t>
  </si>
  <si>
    <t xml:space="preserve">Fizyka  </t>
  </si>
  <si>
    <t>Geometria wykreślna + Rysunek techniczny i grafika inżynierska</t>
  </si>
  <si>
    <t>Geometria wykreślna i rysunek techniczny</t>
  </si>
  <si>
    <t>Geodezja inżynierska</t>
  </si>
  <si>
    <t>Mechanika teoretyczna</t>
  </si>
  <si>
    <t>GRUPA TREŚCI KIERUNKOWYCH</t>
  </si>
  <si>
    <t>Fundamentowanie</t>
  </si>
  <si>
    <t xml:space="preserve">Mechanika gruntów </t>
  </si>
  <si>
    <t>Hydraulika i hydrologia</t>
  </si>
  <si>
    <t>Ogranizacja produkcji budowlanej</t>
  </si>
  <si>
    <t>Technologia robót budowlanych</t>
  </si>
  <si>
    <t>Ekonomika budownictwa</t>
  </si>
  <si>
    <t>Łącznie</t>
  </si>
  <si>
    <t xml:space="preserve">Wytrzymałość materiałów </t>
  </si>
  <si>
    <t xml:space="preserve">Mechanika budowli </t>
  </si>
  <si>
    <t>Wytrzymałość materiałów  (E)</t>
  </si>
  <si>
    <t>Geometria wykreślna</t>
  </si>
  <si>
    <t>Mechanika budowli (E)</t>
  </si>
  <si>
    <t>Instalacje sanitarne + Instalacje elektryczne</t>
  </si>
  <si>
    <t>30 + 15</t>
  </si>
  <si>
    <t>Podstawy inżynierii komunikacyjnej + Budownictwo drogowe</t>
  </si>
  <si>
    <t>Podstawy ogranizacji i zarządzania w budownictwie</t>
  </si>
  <si>
    <t>Technologia robót budowlanych I</t>
  </si>
  <si>
    <t>Ekonomika inwestycji i podstawy kosztorysowania</t>
  </si>
  <si>
    <t>strona 6/6</t>
  </si>
  <si>
    <t>strona 1/6</t>
  </si>
  <si>
    <t>strona 2/6</t>
  </si>
  <si>
    <t>strona 3/6</t>
  </si>
  <si>
    <t>strona 4/6</t>
  </si>
  <si>
    <t>strona 5/6</t>
  </si>
  <si>
    <t>Treści kształcenia w zakresie:</t>
  </si>
  <si>
    <t>Zajęcia z zakresu:</t>
  </si>
  <si>
    <t>B01059</t>
  </si>
  <si>
    <t>B01060</t>
  </si>
  <si>
    <t>B01008</t>
  </si>
  <si>
    <t>B02009</t>
  </si>
  <si>
    <t>B02105</t>
  </si>
  <si>
    <t>B02063</t>
  </si>
  <si>
    <t>B02100</t>
  </si>
  <si>
    <t>B02…</t>
  </si>
  <si>
    <t>B03049</t>
  </si>
  <si>
    <t>B03104</t>
  </si>
  <si>
    <t>B03103</t>
  </si>
  <si>
    <t>B04112</t>
  </si>
  <si>
    <t>B04110</t>
  </si>
  <si>
    <t>B04180</t>
  </si>
  <si>
    <t>B04181</t>
  </si>
  <si>
    <t>B04117</t>
  </si>
  <si>
    <t>B06011</t>
  </si>
  <si>
    <t>B06131</t>
  </si>
  <si>
    <t>B06…</t>
  </si>
  <si>
    <t>B06010</t>
  </si>
  <si>
    <t>B07014</t>
  </si>
  <si>
    <t>B26301</t>
  </si>
  <si>
    <t>B07300</t>
  </si>
  <si>
    <t>B26302</t>
  </si>
  <si>
    <t>B36303</t>
  </si>
  <si>
    <t>B36304</t>
  </si>
  <si>
    <t>B36305</t>
  </si>
  <si>
    <t>B17306</t>
  </si>
  <si>
    <t>B17307</t>
  </si>
  <si>
    <t>B27308</t>
  </si>
  <si>
    <t>B27309</t>
  </si>
  <si>
    <t>B37310</t>
  </si>
  <si>
    <t>B37311</t>
  </si>
  <si>
    <t>B37312</t>
  </si>
  <si>
    <t>B16123</t>
  </si>
  <si>
    <t>Konstrukcje murowe i drewniane</t>
  </si>
  <si>
    <t>Konstrukcje zespolone</t>
  </si>
  <si>
    <t>B16130</t>
  </si>
  <si>
    <t>B06126</t>
  </si>
  <si>
    <t>Podstawy projektowania konstrukcji betonowych + Konstrukcje betonowe</t>
  </si>
  <si>
    <t>90 + 45</t>
  </si>
  <si>
    <t xml:space="preserve">Budownictwo ogólne + Konstrukcje murowe i drewniane </t>
  </si>
  <si>
    <t>105 + 60</t>
  </si>
  <si>
    <t>zatwierdzony przez Radę Wydziału w dniu 11 lipca 2007 r. wraz ze zmianami zatwierdzonymi w dniu 13.02.2008 r.</t>
  </si>
  <si>
    <t>(obowiązuje studentów, którzy rozpoczęli studia w roku akad. 2007/2008)</t>
  </si>
  <si>
    <t>13.02.2008</t>
  </si>
  <si>
    <t>Plan studiów został zatwierdzony przez Radę Wydziału w dniu 13 lutego 2008 r.</t>
  </si>
  <si>
    <t>Podstawy mechaniki konstrukcji budowl. (E)</t>
  </si>
  <si>
    <t>Podstawy inżynierii ruchu drogowego (E)</t>
  </si>
  <si>
    <t>konstrukcji betonowych  (E)</t>
  </si>
  <si>
    <t>Technologia robót budowlanych I (E)</t>
  </si>
  <si>
    <t>Fizyka budowli (E)</t>
  </si>
  <si>
    <t>Konstrukcje betonowe  (E)</t>
  </si>
  <si>
    <t>Konstrukcje metalowe (E)</t>
  </si>
  <si>
    <t>Ekonomika inwestycji i podst. Kosztorys.  (E)</t>
  </si>
  <si>
    <t>Projektowanie dróg i ulic I  (E)</t>
  </si>
  <si>
    <t>Racjonalizacja użytkowania energii w budynkach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</si>
</sst>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23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5"/>
      <name val="Arial CE"/>
      <family val="2"/>
      <charset val="238"/>
    </font>
    <font>
      <b/>
      <sz val="18"/>
      <name val="Arial CE"/>
      <family val="2"/>
      <charset val="238"/>
    </font>
    <font>
      <b/>
      <u/>
      <sz val="16"/>
      <name val="Arial CE"/>
      <family val="2"/>
      <charset val="238"/>
    </font>
    <font>
      <u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4"/>
      <name val="Arial CE"/>
      <family val="2"/>
      <charset val="238"/>
    </font>
    <font>
      <sz val="20"/>
      <name val="Arial CE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sz val="20"/>
      <name val="Times New Roman CE"/>
      <family val="1"/>
      <charset val="238"/>
    </font>
    <font>
      <sz val="10"/>
      <color indexed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172" fontId="3" fillId="0" borderId="0" xfId="0" applyNumberFormat="1" applyFont="1" applyFill="1" applyAlignment="1">
      <alignment horizontal="center"/>
    </xf>
    <xf numFmtId="173" fontId="4" fillId="0" borderId="0" xfId="0" applyNumberFormat="1" applyFont="1" applyFill="1" applyAlignment="1">
      <alignment horizontal="right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/>
    <xf numFmtId="0" fontId="0" fillId="0" borderId="8" xfId="0" applyFont="1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0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5" xfId="0" applyFont="1" applyFill="1" applyBorder="1"/>
    <xf numFmtId="0" fontId="3" fillId="0" borderId="8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/>
    <xf numFmtId="0" fontId="0" fillId="0" borderId="15" xfId="0" applyFont="1" applyFill="1" applyBorder="1"/>
    <xf numFmtId="0" fontId="3" fillId="0" borderId="16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0" fillId="0" borderId="22" xfId="0" applyFill="1" applyBorder="1"/>
    <xf numFmtId="0" fontId="0" fillId="0" borderId="23" xfId="0" applyFont="1" applyFill="1" applyBorder="1" applyAlignment="1">
      <alignment horizontal="center"/>
    </xf>
    <xf numFmtId="0" fontId="0" fillId="0" borderId="24" xfId="0" applyFont="1" applyFill="1" applyBorder="1"/>
    <xf numFmtId="0" fontId="0" fillId="0" borderId="25" xfId="0" applyFont="1" applyFill="1" applyBorder="1"/>
    <xf numFmtId="0" fontId="3" fillId="0" borderId="26" xfId="0" applyFont="1" applyFill="1" applyBorder="1" applyAlignment="1">
      <alignment horizontal="center"/>
    </xf>
    <xf numFmtId="0" fontId="0" fillId="0" borderId="27" xfId="0" applyFont="1" applyFill="1" applyBorder="1"/>
    <xf numFmtId="0" fontId="0" fillId="0" borderId="2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29" xfId="0" applyFont="1" applyFill="1" applyBorder="1"/>
    <xf numFmtId="0" fontId="3" fillId="0" borderId="11" xfId="0" applyFont="1" applyFill="1" applyBorder="1" applyAlignment="1">
      <alignment horizontal="center"/>
    </xf>
    <xf numFmtId="0" fontId="0" fillId="0" borderId="30" xfId="0" applyFont="1" applyFill="1" applyBorder="1"/>
    <xf numFmtId="0" fontId="3" fillId="0" borderId="31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wrapText="1"/>
    </xf>
    <xf numFmtId="0" fontId="0" fillId="0" borderId="7" xfId="0" applyFont="1" applyFill="1" applyBorder="1"/>
    <xf numFmtId="0" fontId="3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0" fillId="0" borderId="1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25" xfId="0" applyFont="1" applyFill="1" applyBorder="1" applyAlignment="1">
      <alignment wrapText="1"/>
    </xf>
    <xf numFmtId="0" fontId="0" fillId="0" borderId="1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wrapText="1"/>
    </xf>
    <xf numFmtId="0" fontId="3" fillId="0" borderId="34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36" xfId="0" applyFont="1" applyFill="1" applyBorder="1"/>
    <xf numFmtId="0" fontId="0" fillId="0" borderId="37" xfId="0" applyFont="1" applyFill="1" applyBorder="1"/>
    <xf numFmtId="0" fontId="3" fillId="0" borderId="38" xfId="0" applyFont="1" applyFill="1" applyBorder="1" applyAlignment="1">
      <alignment horizontal="center"/>
    </xf>
    <xf numFmtId="0" fontId="0" fillId="0" borderId="39" xfId="0" applyFont="1" applyFill="1" applyBorder="1"/>
    <xf numFmtId="0" fontId="0" fillId="0" borderId="6" xfId="0" applyFont="1" applyFill="1" applyBorder="1"/>
    <xf numFmtId="0" fontId="3" fillId="0" borderId="40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0" xfId="0" applyFont="1" applyFill="1"/>
    <xf numFmtId="0" fontId="0" fillId="0" borderId="0" xfId="0" applyFont="1" applyFill="1"/>
    <xf numFmtId="0" fontId="10" fillId="0" borderId="0" xfId="0" applyFont="1" applyFill="1"/>
    <xf numFmtId="0" fontId="4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3" fillId="0" borderId="0" xfId="0" applyFont="1"/>
    <xf numFmtId="0" fontId="0" fillId="0" borderId="39" xfId="0" applyFill="1" applyBorder="1"/>
    <xf numFmtId="0" fontId="0" fillId="0" borderId="13" xfId="0" applyFill="1" applyBorder="1" applyAlignment="1">
      <alignment horizontal="center"/>
    </xf>
    <xf numFmtId="0" fontId="0" fillId="0" borderId="14" xfId="0" applyFill="1" applyBorder="1"/>
    <xf numFmtId="0" fontId="0" fillId="0" borderId="28" xfId="0" applyFill="1" applyBorder="1" applyAlignment="1">
      <alignment horizontal="center"/>
    </xf>
    <xf numFmtId="0" fontId="0" fillId="0" borderId="15" xfId="0" applyFill="1" applyBorder="1"/>
    <xf numFmtId="0" fontId="3" fillId="0" borderId="37" xfId="0" applyFont="1" applyFill="1" applyBorder="1" applyAlignment="1">
      <alignment horizontal="center"/>
    </xf>
    <xf numFmtId="0" fontId="0" fillId="0" borderId="0" xfId="0" applyBorder="1"/>
    <xf numFmtId="0" fontId="0" fillId="0" borderId="42" xfId="0" applyFill="1" applyBorder="1"/>
    <xf numFmtId="0" fontId="3" fillId="0" borderId="0" xfId="0" applyFont="1" applyFill="1" applyBorder="1"/>
    <xf numFmtId="0" fontId="0" fillId="0" borderId="23" xfId="0" applyFill="1" applyBorder="1" applyAlignment="1">
      <alignment horizontal="center"/>
    </xf>
    <xf numFmtId="0" fontId="0" fillId="0" borderId="37" xfId="0" applyFill="1" applyBorder="1"/>
    <xf numFmtId="0" fontId="11" fillId="0" borderId="0" xfId="0" applyFont="1" applyFill="1"/>
    <xf numFmtId="0" fontId="0" fillId="0" borderId="43" xfId="0" applyFont="1" applyFill="1" applyBorder="1"/>
    <xf numFmtId="0" fontId="0" fillId="0" borderId="40" xfId="0" applyFill="1" applyBorder="1"/>
    <xf numFmtId="0" fontId="12" fillId="0" borderId="0" xfId="0" applyFont="1" applyFill="1"/>
    <xf numFmtId="0" fontId="13" fillId="0" borderId="0" xfId="0" applyFont="1" applyFill="1" applyAlignment="1">
      <alignment horizontal="left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7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0" fontId="19" fillId="0" borderId="4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15" xfId="0" applyFont="1" applyFill="1" applyBorder="1" applyAlignment="1">
      <alignment horizontal="center" vertical="center" wrapText="1"/>
    </xf>
    <xf numFmtId="0" fontId="20" fillId="0" borderId="45" xfId="0" applyFont="1" applyBorder="1" applyAlignment="1">
      <alignment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vertical="center" wrapText="1"/>
    </xf>
    <xf numFmtId="0" fontId="22" fillId="0" borderId="0" xfId="0" applyFont="1"/>
    <xf numFmtId="0" fontId="20" fillId="0" borderId="40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1" fillId="0" borderId="0" xfId="0" applyFont="1"/>
    <xf numFmtId="174" fontId="1" fillId="0" borderId="0" xfId="0" applyNumberFormat="1" applyFont="1"/>
    <xf numFmtId="0" fontId="8" fillId="0" borderId="0" xfId="0" applyFont="1" applyAlignment="1">
      <alignment wrapText="1"/>
    </xf>
    <xf numFmtId="0" fontId="0" fillId="0" borderId="46" xfId="0" applyFill="1" applyBorder="1"/>
    <xf numFmtId="0" fontId="0" fillId="0" borderId="47" xfId="0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20" fillId="0" borderId="48" xfId="0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left" vertical="center" wrapText="1"/>
    </xf>
    <xf numFmtId="0" fontId="20" fillId="0" borderId="49" xfId="0" applyFont="1" applyFill="1" applyBorder="1" applyAlignment="1">
      <alignment horizontal="center" vertical="center" wrapText="1"/>
    </xf>
    <xf numFmtId="0" fontId="0" fillId="0" borderId="50" xfId="0" applyBorder="1" applyAlignment="1">
      <alignment wrapText="1"/>
    </xf>
    <xf numFmtId="0" fontId="20" fillId="0" borderId="36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51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vertical="center" wrapText="1"/>
    </xf>
    <xf numFmtId="0" fontId="20" fillId="0" borderId="30" xfId="0" applyFont="1" applyFill="1" applyBorder="1" applyAlignment="1">
      <alignment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21" fillId="0" borderId="52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" xfId="0" applyFill="1" applyBorder="1"/>
    <xf numFmtId="0" fontId="0" fillId="0" borderId="25" xfId="0" applyFill="1" applyBorder="1"/>
    <xf numFmtId="0" fontId="4" fillId="0" borderId="0" xfId="0" applyFont="1" applyFill="1" applyAlignment="1">
      <alignment horizontal="right"/>
    </xf>
    <xf numFmtId="0" fontId="0" fillId="0" borderId="7" xfId="0" applyFill="1" applyBorder="1" applyAlignment="1">
      <alignment wrapText="1"/>
    </xf>
    <xf numFmtId="0" fontId="0" fillId="0" borderId="29" xfId="0" applyFill="1" applyBorder="1"/>
    <xf numFmtId="0" fontId="0" fillId="0" borderId="15" xfId="0" applyFill="1" applyBorder="1" applyAlignment="1">
      <alignment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2"/>
  <sheetViews>
    <sheetView topLeftCell="A7" zoomScale="80" zoomScaleNormal="80" workbookViewId="0">
      <selection activeCell="B57" sqref="B57"/>
    </sheetView>
  </sheetViews>
  <sheetFormatPr baseColWidth="10" defaultColWidth="9.1640625" defaultRowHeight="13"/>
  <cols>
    <col min="1" max="1" width="4.83203125" style="1" customWidth="1"/>
    <col min="2" max="2" width="40.6640625" style="1" customWidth="1"/>
    <col min="3" max="3" width="14.1640625" style="1" customWidth="1"/>
    <col min="4" max="9" width="5.6640625" style="1" customWidth="1"/>
    <col min="10" max="10" width="12.5" style="1" customWidth="1"/>
    <col min="11" max="11" width="18.6640625" style="1" customWidth="1"/>
    <col min="12" max="12" width="9.1640625" style="1"/>
    <col min="13" max="13" width="9.33203125" style="1" customWidth="1"/>
    <col min="14" max="16384" width="9.1640625" style="1"/>
  </cols>
  <sheetData>
    <row r="2" spans="1:12" s="3" customFormat="1" ht="18">
      <c r="A2" s="2" t="s">
        <v>0</v>
      </c>
      <c r="F2" s="4" t="s">
        <v>248</v>
      </c>
      <c r="J2" s="2"/>
      <c r="L2" s="5"/>
    </row>
    <row r="3" spans="1:12" s="3" customFormat="1" ht="18" customHeight="1">
      <c r="A3" s="2" t="s">
        <v>1</v>
      </c>
      <c r="L3" s="152" t="s">
        <v>300</v>
      </c>
    </row>
    <row r="4" spans="1:12" s="7" customFormat="1" ht="39" customHeight="1">
      <c r="A4" s="6" t="s">
        <v>2</v>
      </c>
      <c r="L4" s="8" t="s">
        <v>209</v>
      </c>
    </row>
    <row r="5" spans="1:12" s="7" customFormat="1" ht="39" customHeight="1">
      <c r="A5" s="6" t="s">
        <v>208</v>
      </c>
      <c r="E5" s="9"/>
      <c r="L5" s="8"/>
    </row>
    <row r="6" spans="1:12" s="7" customFormat="1" ht="15.75" customHeight="1">
      <c r="A6" s="10" t="s">
        <v>298</v>
      </c>
      <c r="C6" s="6"/>
    </row>
    <row r="7" spans="1:12" s="3" customFormat="1" ht="16">
      <c r="A7" s="2" t="s">
        <v>299</v>
      </c>
    </row>
    <row r="8" spans="1:12" ht="12.75" customHeight="1"/>
    <row r="9" spans="1:12" ht="14" customHeight="1">
      <c r="A9" s="11"/>
      <c r="B9" s="12"/>
      <c r="C9" s="12"/>
      <c r="D9" s="12"/>
      <c r="E9" s="12"/>
      <c r="F9" s="13" t="s">
        <v>3</v>
      </c>
      <c r="G9" s="12"/>
      <c r="H9" s="14" t="s">
        <v>4</v>
      </c>
      <c r="I9" s="12"/>
      <c r="J9" s="12"/>
      <c r="K9" s="15" t="s">
        <v>5</v>
      </c>
      <c r="L9" s="16"/>
    </row>
    <row r="10" spans="1:12">
      <c r="A10" s="17" t="s">
        <v>6</v>
      </c>
      <c r="B10" s="18" t="s">
        <v>7</v>
      </c>
      <c r="C10" s="18" t="s">
        <v>8</v>
      </c>
      <c r="D10" s="19"/>
      <c r="E10" s="19" t="s">
        <v>9</v>
      </c>
      <c r="F10" s="19"/>
      <c r="G10" s="19"/>
      <c r="H10" s="19"/>
      <c r="I10" s="20"/>
      <c r="J10" s="18" t="s">
        <v>10</v>
      </c>
      <c r="K10" s="18" t="s">
        <v>11</v>
      </c>
      <c r="L10" s="21" t="s">
        <v>12</v>
      </c>
    </row>
    <row r="11" spans="1:12">
      <c r="A11" s="22"/>
      <c r="B11" s="23"/>
      <c r="C11" s="23"/>
      <c r="D11" s="24" t="s">
        <v>13</v>
      </c>
      <c r="E11" s="24" t="s">
        <v>14</v>
      </c>
      <c r="F11" s="24" t="s">
        <v>15</v>
      </c>
      <c r="G11" s="24" t="s">
        <v>16</v>
      </c>
      <c r="H11" s="24" t="s">
        <v>17</v>
      </c>
      <c r="I11" s="24" t="s">
        <v>18</v>
      </c>
      <c r="J11" s="24" t="s">
        <v>19</v>
      </c>
      <c r="K11" s="25" t="s">
        <v>20</v>
      </c>
      <c r="L11" s="26"/>
    </row>
    <row r="12" spans="1:12" ht="20" customHeight="1">
      <c r="A12" s="27">
        <v>1</v>
      </c>
      <c r="B12" s="28" t="s">
        <v>21</v>
      </c>
      <c r="C12" s="28" t="s">
        <v>22</v>
      </c>
      <c r="D12" s="28"/>
      <c r="E12" s="28">
        <v>2</v>
      </c>
      <c r="F12" s="28"/>
      <c r="G12" s="28"/>
      <c r="H12" s="28"/>
      <c r="I12" s="28"/>
      <c r="J12" s="28">
        <f>SUM(D12:I12)*15</f>
        <v>30</v>
      </c>
      <c r="K12" s="28">
        <v>2</v>
      </c>
      <c r="L12" s="29">
        <v>23</v>
      </c>
    </row>
    <row r="13" spans="1:12" ht="20" customHeight="1">
      <c r="A13" s="30">
        <v>2</v>
      </c>
      <c r="B13" s="31" t="s">
        <v>23</v>
      </c>
      <c r="C13" s="87" t="s">
        <v>257</v>
      </c>
      <c r="D13" s="31"/>
      <c r="E13" s="31">
        <v>2</v>
      </c>
      <c r="F13" s="31"/>
      <c r="G13" s="31"/>
      <c r="H13" s="31"/>
      <c r="I13" s="31"/>
      <c r="J13" s="32">
        <f>SUM(D13:I13)*15</f>
        <v>30</v>
      </c>
      <c r="K13" s="31">
        <v>1</v>
      </c>
      <c r="L13" s="33">
        <v>24</v>
      </c>
    </row>
    <row r="14" spans="1:12" ht="20" customHeight="1">
      <c r="A14" s="34">
        <v>3</v>
      </c>
      <c r="B14" s="31" t="s">
        <v>25</v>
      </c>
      <c r="C14" s="31" t="s">
        <v>24</v>
      </c>
      <c r="D14" s="31">
        <v>2</v>
      </c>
      <c r="E14" s="31">
        <v>2</v>
      </c>
      <c r="F14" s="31"/>
      <c r="G14" s="31"/>
      <c r="H14" s="31"/>
      <c r="I14" s="31"/>
      <c r="J14" s="32">
        <f>SUM(D14:I14)*15</f>
        <v>60</v>
      </c>
      <c r="K14" s="31">
        <v>5</v>
      </c>
      <c r="L14" s="33">
        <v>21</v>
      </c>
    </row>
    <row r="15" spans="1:12" ht="20" customHeight="1">
      <c r="A15" s="34">
        <v>4</v>
      </c>
      <c r="B15" s="31" t="s">
        <v>26</v>
      </c>
      <c r="C15" s="31" t="s">
        <v>27</v>
      </c>
      <c r="D15" s="31">
        <v>2</v>
      </c>
      <c r="E15" s="31">
        <v>1</v>
      </c>
      <c r="F15" s="31"/>
      <c r="G15" s="31"/>
      <c r="H15" s="31"/>
      <c r="I15" s="31"/>
      <c r="J15" s="32">
        <f t="shared" ref="J15:J20" si="0">SUM(D15:I15)*15</f>
        <v>45</v>
      </c>
      <c r="K15" s="31">
        <v>4</v>
      </c>
      <c r="L15" s="33">
        <v>22</v>
      </c>
    </row>
    <row r="16" spans="1:12" ht="20" customHeight="1">
      <c r="A16" s="17">
        <v>5</v>
      </c>
      <c r="B16" s="28" t="s">
        <v>28</v>
      </c>
      <c r="C16" s="28" t="s">
        <v>29</v>
      </c>
      <c r="D16" s="28">
        <v>2</v>
      </c>
      <c r="E16" s="28"/>
      <c r="F16" s="28">
        <v>1</v>
      </c>
      <c r="G16" s="28"/>
      <c r="H16" s="28"/>
      <c r="I16" s="28"/>
      <c r="J16" s="32">
        <f t="shared" si="0"/>
        <v>45</v>
      </c>
      <c r="K16" s="28">
        <v>4</v>
      </c>
      <c r="L16" s="29">
        <v>16</v>
      </c>
    </row>
    <row r="17" spans="1:12" ht="20" customHeight="1">
      <c r="A17" s="30">
        <v>6</v>
      </c>
      <c r="B17" s="85" t="s">
        <v>239</v>
      </c>
      <c r="C17" s="31" t="s">
        <v>30</v>
      </c>
      <c r="D17" s="31">
        <v>1</v>
      </c>
      <c r="E17" s="31"/>
      <c r="F17" s="31"/>
      <c r="G17" s="31"/>
      <c r="H17" s="31">
        <v>2</v>
      </c>
      <c r="I17" s="31"/>
      <c r="J17" s="32">
        <f t="shared" si="0"/>
        <v>45</v>
      </c>
      <c r="K17" s="31">
        <v>4</v>
      </c>
      <c r="L17" s="33">
        <v>2</v>
      </c>
    </row>
    <row r="18" spans="1:12" ht="20" customHeight="1">
      <c r="A18" s="30">
        <v>7</v>
      </c>
      <c r="B18" s="31" t="s">
        <v>31</v>
      </c>
      <c r="C18" s="85" t="s">
        <v>255</v>
      </c>
      <c r="D18" s="31">
        <v>1</v>
      </c>
      <c r="E18" s="31"/>
      <c r="F18" s="31"/>
      <c r="G18" s="31">
        <v>1</v>
      </c>
      <c r="H18" s="31">
        <v>1</v>
      </c>
      <c r="I18" s="31"/>
      <c r="J18" s="32">
        <f t="shared" si="0"/>
        <v>45</v>
      </c>
      <c r="K18" s="31">
        <v>3</v>
      </c>
      <c r="L18" s="33">
        <v>2</v>
      </c>
    </row>
    <row r="19" spans="1:12" ht="20" customHeight="1">
      <c r="A19" s="30">
        <v>8</v>
      </c>
      <c r="B19" s="31" t="s">
        <v>32</v>
      </c>
      <c r="C19" s="85" t="s">
        <v>256</v>
      </c>
      <c r="D19" s="31">
        <v>1</v>
      </c>
      <c r="E19" s="31"/>
      <c r="F19" s="31"/>
      <c r="G19" s="31">
        <v>2</v>
      </c>
      <c r="H19" s="31"/>
      <c r="I19" s="31"/>
      <c r="J19" s="32">
        <f t="shared" si="0"/>
        <v>45</v>
      </c>
      <c r="K19" s="31">
        <v>3</v>
      </c>
      <c r="L19" s="33">
        <v>4</v>
      </c>
    </row>
    <row r="20" spans="1:12" ht="20" customHeight="1">
      <c r="A20" s="35">
        <v>9</v>
      </c>
      <c r="B20" s="36" t="s">
        <v>33</v>
      </c>
      <c r="C20" s="31" t="s">
        <v>34</v>
      </c>
      <c r="D20" s="31">
        <v>2</v>
      </c>
      <c r="E20" s="31"/>
      <c r="F20" s="31"/>
      <c r="G20" s="31">
        <v>1</v>
      </c>
      <c r="H20" s="31"/>
      <c r="I20" s="31"/>
      <c r="J20" s="32">
        <f t="shared" si="0"/>
        <v>45</v>
      </c>
      <c r="K20" s="31">
        <v>4</v>
      </c>
      <c r="L20" s="37">
        <v>3</v>
      </c>
    </row>
    <row r="21" spans="1:12" ht="20" customHeight="1">
      <c r="C21" s="38" t="s">
        <v>35</v>
      </c>
      <c r="D21" s="39">
        <f t="shared" ref="D21:K21" si="1">SUM(D12:D20)</f>
        <v>11</v>
      </c>
      <c r="E21" s="39">
        <f t="shared" si="1"/>
        <v>7</v>
      </c>
      <c r="F21" s="39">
        <f t="shared" si="1"/>
        <v>1</v>
      </c>
      <c r="G21" s="39">
        <f t="shared" si="1"/>
        <v>4</v>
      </c>
      <c r="H21" s="39">
        <f t="shared" si="1"/>
        <v>3</v>
      </c>
      <c r="I21" s="39">
        <f t="shared" si="1"/>
        <v>0</v>
      </c>
      <c r="J21" s="39">
        <f t="shared" si="1"/>
        <v>390</v>
      </c>
      <c r="K21" s="39">
        <f t="shared" si="1"/>
        <v>30</v>
      </c>
      <c r="L21" s="16"/>
    </row>
    <row r="22" spans="1:12" ht="30" customHeight="1"/>
    <row r="23" spans="1:12" ht="14" customHeight="1">
      <c r="A23" s="11"/>
      <c r="B23" s="12"/>
      <c r="C23" s="12"/>
      <c r="D23" s="12"/>
      <c r="E23" s="12"/>
      <c r="F23" s="13" t="s">
        <v>3</v>
      </c>
      <c r="G23" s="12"/>
      <c r="H23" s="12" t="s">
        <v>36</v>
      </c>
      <c r="I23" s="12"/>
      <c r="J23" s="12"/>
      <c r="K23" s="15" t="s">
        <v>5</v>
      </c>
      <c r="L23" s="16"/>
    </row>
    <row r="24" spans="1:12">
      <c r="A24" s="17" t="s">
        <v>6</v>
      </c>
      <c r="B24" s="18" t="s">
        <v>7</v>
      </c>
      <c r="C24" s="18" t="s">
        <v>8</v>
      </c>
      <c r="D24" s="19"/>
      <c r="E24" s="19" t="s">
        <v>9</v>
      </c>
      <c r="F24" s="19"/>
      <c r="G24" s="19"/>
      <c r="H24" s="19"/>
      <c r="I24" s="20"/>
      <c r="J24" s="18" t="s">
        <v>10</v>
      </c>
      <c r="K24" s="18" t="s">
        <v>11</v>
      </c>
      <c r="L24" s="21" t="s">
        <v>12</v>
      </c>
    </row>
    <row r="25" spans="1:12">
      <c r="A25" s="22"/>
      <c r="B25" s="23"/>
      <c r="C25" s="23"/>
      <c r="D25" s="24" t="s">
        <v>13</v>
      </c>
      <c r="E25" s="24" t="s">
        <v>14</v>
      </c>
      <c r="F25" s="24" t="s">
        <v>15</v>
      </c>
      <c r="G25" s="24" t="s">
        <v>16</v>
      </c>
      <c r="H25" s="24" t="s">
        <v>17</v>
      </c>
      <c r="I25" s="24" t="s">
        <v>18</v>
      </c>
      <c r="J25" s="24" t="s">
        <v>19</v>
      </c>
      <c r="K25" s="25" t="s">
        <v>20</v>
      </c>
      <c r="L25" s="26"/>
    </row>
    <row r="26" spans="1:12" ht="20" customHeight="1">
      <c r="A26" s="40">
        <v>1</v>
      </c>
      <c r="B26" s="41" t="s">
        <v>37</v>
      </c>
      <c r="C26" s="41" t="s">
        <v>38</v>
      </c>
      <c r="D26" s="41"/>
      <c r="E26" s="41">
        <v>2</v>
      </c>
      <c r="F26" s="41"/>
      <c r="G26" s="41"/>
      <c r="H26" s="41"/>
      <c r="I26" s="41"/>
      <c r="J26" s="42">
        <f t="shared" ref="J26:J33" si="2">SUM(D26:I26)*15</f>
        <v>30</v>
      </c>
      <c r="K26" s="41">
        <v>2</v>
      </c>
      <c r="L26" s="43">
        <v>23</v>
      </c>
    </row>
    <row r="27" spans="1:12" ht="20" customHeight="1">
      <c r="A27" s="17">
        <v>2</v>
      </c>
      <c r="B27" s="28" t="s">
        <v>39</v>
      </c>
      <c r="C27" s="28" t="s">
        <v>40</v>
      </c>
      <c r="D27" s="28">
        <v>2</v>
      </c>
      <c r="E27" s="28">
        <v>2</v>
      </c>
      <c r="F27" s="28"/>
      <c r="G27" s="28"/>
      <c r="H27" s="28"/>
      <c r="I27" s="28"/>
      <c r="J27" s="44">
        <f t="shared" si="2"/>
        <v>60</v>
      </c>
      <c r="K27" s="28">
        <v>5</v>
      </c>
      <c r="L27" s="29">
        <v>21</v>
      </c>
    </row>
    <row r="28" spans="1:12" ht="20" customHeight="1">
      <c r="A28" s="30">
        <v>3</v>
      </c>
      <c r="B28" s="31" t="s">
        <v>41</v>
      </c>
      <c r="C28" s="85" t="s">
        <v>258</v>
      </c>
      <c r="D28" s="31"/>
      <c r="E28" s="31">
        <v>2</v>
      </c>
      <c r="F28" s="31"/>
      <c r="G28" s="31"/>
      <c r="H28" s="31"/>
      <c r="I28" s="31"/>
      <c r="J28" s="32">
        <f t="shared" si="2"/>
        <v>30</v>
      </c>
      <c r="K28" s="31">
        <v>1</v>
      </c>
      <c r="L28" s="33">
        <v>24</v>
      </c>
    </row>
    <row r="29" spans="1:12" ht="20" customHeight="1">
      <c r="A29" s="17">
        <v>4</v>
      </c>
      <c r="B29" s="28" t="s">
        <v>42</v>
      </c>
      <c r="C29" s="150" t="s">
        <v>259</v>
      </c>
      <c r="D29" s="28">
        <v>2</v>
      </c>
      <c r="E29" s="28">
        <v>1</v>
      </c>
      <c r="F29" s="28"/>
      <c r="G29" s="28"/>
      <c r="H29" s="28"/>
      <c r="I29" s="28"/>
      <c r="J29" s="32">
        <f t="shared" si="2"/>
        <v>45</v>
      </c>
      <c r="K29" s="28">
        <v>4</v>
      </c>
      <c r="L29" s="29">
        <v>27</v>
      </c>
    </row>
    <row r="30" spans="1:12" ht="20" customHeight="1">
      <c r="A30" s="45">
        <v>5</v>
      </c>
      <c r="B30" s="31" t="s">
        <v>43</v>
      </c>
      <c r="C30" s="85" t="s">
        <v>260</v>
      </c>
      <c r="D30" s="31">
        <v>2</v>
      </c>
      <c r="E30" s="31">
        <v>1</v>
      </c>
      <c r="F30" s="31"/>
      <c r="G30" s="31">
        <v>2</v>
      </c>
      <c r="H30" s="31"/>
      <c r="I30" s="31"/>
      <c r="J30" s="32">
        <f t="shared" si="2"/>
        <v>75</v>
      </c>
      <c r="K30" s="31">
        <v>6</v>
      </c>
      <c r="L30" s="33">
        <v>3</v>
      </c>
    </row>
    <row r="31" spans="1:12" ht="20" customHeight="1">
      <c r="A31" s="30">
        <v>6</v>
      </c>
      <c r="B31" s="32" t="s">
        <v>44</v>
      </c>
      <c r="C31" s="32" t="s">
        <v>45</v>
      </c>
      <c r="D31" s="32">
        <v>2</v>
      </c>
      <c r="E31" s="32">
        <v>2</v>
      </c>
      <c r="F31" s="32"/>
      <c r="G31" s="32"/>
      <c r="H31" s="32"/>
      <c r="I31" s="32"/>
      <c r="J31" s="32">
        <f t="shared" si="2"/>
        <v>60</v>
      </c>
      <c r="K31" s="32">
        <v>5</v>
      </c>
      <c r="L31" s="37">
        <v>4</v>
      </c>
    </row>
    <row r="32" spans="1:12" ht="20" customHeight="1">
      <c r="A32" s="30">
        <v>7</v>
      </c>
      <c r="B32" s="28" t="s">
        <v>46</v>
      </c>
      <c r="C32" s="150" t="s">
        <v>261</v>
      </c>
      <c r="D32" s="28">
        <v>2</v>
      </c>
      <c r="E32" s="28"/>
      <c r="F32" s="28">
        <v>2</v>
      </c>
      <c r="G32" s="28"/>
      <c r="H32" s="28"/>
      <c r="I32" s="28"/>
      <c r="J32" s="32">
        <f t="shared" si="2"/>
        <v>60</v>
      </c>
      <c r="K32" s="28">
        <v>5</v>
      </c>
      <c r="L32" s="37">
        <v>1</v>
      </c>
    </row>
    <row r="33" spans="1:12" ht="20" customHeight="1">
      <c r="A33" s="46">
        <v>8</v>
      </c>
      <c r="B33" s="47" t="s">
        <v>47</v>
      </c>
      <c r="C33" s="85" t="s">
        <v>262</v>
      </c>
      <c r="D33" s="31">
        <v>2</v>
      </c>
      <c r="E33" s="31"/>
      <c r="F33" s="31"/>
      <c r="G33" s="31"/>
      <c r="H33" s="31"/>
      <c r="I33" s="31"/>
      <c r="J33" s="32">
        <f t="shared" si="2"/>
        <v>30</v>
      </c>
      <c r="K33" s="31">
        <v>2</v>
      </c>
      <c r="L33" s="48"/>
    </row>
    <row r="34" spans="1:12" ht="19.5" customHeight="1">
      <c r="C34" s="38" t="s">
        <v>35</v>
      </c>
      <c r="D34" s="39">
        <f t="shared" ref="D34:K34" si="3">SUM(D26:D33)</f>
        <v>12</v>
      </c>
      <c r="E34" s="39">
        <f t="shared" si="3"/>
        <v>10</v>
      </c>
      <c r="F34" s="39">
        <f t="shared" si="3"/>
        <v>2</v>
      </c>
      <c r="G34" s="39">
        <f t="shared" si="3"/>
        <v>2</v>
      </c>
      <c r="H34" s="39">
        <f t="shared" si="3"/>
        <v>0</v>
      </c>
      <c r="I34" s="39">
        <f t="shared" si="3"/>
        <v>0</v>
      </c>
      <c r="J34" s="39">
        <f t="shared" si="3"/>
        <v>390</v>
      </c>
      <c r="K34" s="39">
        <f t="shared" si="3"/>
        <v>30</v>
      </c>
      <c r="L34" s="16"/>
    </row>
    <row r="35" spans="1:12" ht="29.25" customHeight="1"/>
    <row r="36" spans="1:12" ht="14" customHeight="1">
      <c r="A36" s="11"/>
      <c r="B36" s="12"/>
      <c r="C36" s="12"/>
      <c r="D36" s="12"/>
      <c r="E36" s="12"/>
      <c r="F36" s="13" t="s">
        <v>3</v>
      </c>
      <c r="G36" s="12"/>
      <c r="H36" s="12" t="s">
        <v>48</v>
      </c>
      <c r="I36" s="12"/>
      <c r="J36" s="12"/>
      <c r="K36" s="15" t="s">
        <v>5</v>
      </c>
      <c r="L36" s="16"/>
    </row>
    <row r="37" spans="1:12">
      <c r="A37" s="17" t="s">
        <v>6</v>
      </c>
      <c r="B37" s="18" t="s">
        <v>7</v>
      </c>
      <c r="C37" s="18" t="s">
        <v>8</v>
      </c>
      <c r="D37" s="19"/>
      <c r="E37" s="19" t="s">
        <v>9</v>
      </c>
      <c r="F37" s="19"/>
      <c r="G37" s="19"/>
      <c r="H37" s="19"/>
      <c r="I37" s="20"/>
      <c r="J37" s="18" t="s">
        <v>10</v>
      </c>
      <c r="K37" s="18" t="s">
        <v>11</v>
      </c>
      <c r="L37" s="21" t="s">
        <v>12</v>
      </c>
    </row>
    <row r="38" spans="1:12">
      <c r="A38" s="22"/>
      <c r="B38" s="23"/>
      <c r="C38" s="23"/>
      <c r="D38" s="24" t="s">
        <v>13</v>
      </c>
      <c r="E38" s="24" t="s">
        <v>14</v>
      </c>
      <c r="F38" s="24" t="s">
        <v>15</v>
      </c>
      <c r="G38" s="24" t="s">
        <v>16</v>
      </c>
      <c r="H38" s="24" t="s">
        <v>17</v>
      </c>
      <c r="I38" s="24" t="s">
        <v>18</v>
      </c>
      <c r="J38" s="24" t="s">
        <v>19</v>
      </c>
      <c r="K38" s="25" t="s">
        <v>20</v>
      </c>
      <c r="L38" s="26"/>
    </row>
    <row r="39" spans="1:12" ht="20" customHeight="1">
      <c r="A39" s="17">
        <v>1</v>
      </c>
      <c r="B39" s="28" t="s">
        <v>49</v>
      </c>
      <c r="C39" s="28" t="s">
        <v>50</v>
      </c>
      <c r="D39" s="28"/>
      <c r="E39" s="28">
        <v>2</v>
      </c>
      <c r="F39" s="28"/>
      <c r="G39" s="28"/>
      <c r="H39" s="28"/>
      <c r="I39" s="28"/>
      <c r="J39" s="32">
        <f t="shared" ref="J39:J45" si="4">SUM(D39:I39)*15</f>
        <v>30</v>
      </c>
      <c r="K39" s="28">
        <v>2</v>
      </c>
      <c r="L39" s="29">
        <v>23</v>
      </c>
    </row>
    <row r="40" spans="1:12" ht="20" customHeight="1">
      <c r="A40" s="30">
        <v>2</v>
      </c>
      <c r="B40" s="31" t="s">
        <v>51</v>
      </c>
      <c r="C40" s="85" t="s">
        <v>263</v>
      </c>
      <c r="D40" s="31">
        <v>2</v>
      </c>
      <c r="E40" s="31">
        <v>1</v>
      </c>
      <c r="F40" s="31"/>
      <c r="G40" s="31"/>
      <c r="H40" s="31"/>
      <c r="I40" s="31"/>
      <c r="J40" s="32">
        <f t="shared" si="4"/>
        <v>45</v>
      </c>
      <c r="K40" s="31">
        <v>4</v>
      </c>
      <c r="L40" s="33">
        <v>3</v>
      </c>
    </row>
    <row r="41" spans="1:12" ht="20" customHeight="1">
      <c r="A41" s="30">
        <v>3</v>
      </c>
      <c r="B41" s="85" t="s">
        <v>238</v>
      </c>
      <c r="C41" s="31" t="s">
        <v>52</v>
      </c>
      <c r="D41" s="31">
        <v>2</v>
      </c>
      <c r="E41" s="31">
        <v>1</v>
      </c>
      <c r="F41" s="31">
        <v>1</v>
      </c>
      <c r="G41" s="31"/>
      <c r="H41" s="31">
        <v>2</v>
      </c>
      <c r="I41" s="31"/>
      <c r="J41" s="32">
        <f t="shared" si="4"/>
        <v>90</v>
      </c>
      <c r="K41" s="31">
        <v>6</v>
      </c>
      <c r="L41" s="33">
        <v>4</v>
      </c>
    </row>
    <row r="42" spans="1:12" ht="20" customHeight="1">
      <c r="A42" s="30">
        <v>4</v>
      </c>
      <c r="B42" s="31" t="s">
        <v>53</v>
      </c>
      <c r="C42" s="31" t="s">
        <v>54</v>
      </c>
      <c r="D42" s="31">
        <v>3</v>
      </c>
      <c r="E42" s="31">
        <v>2</v>
      </c>
      <c r="F42" s="31"/>
      <c r="G42" s="31"/>
      <c r="H42" s="31">
        <v>2</v>
      </c>
      <c r="I42" s="31"/>
      <c r="J42" s="32">
        <f t="shared" si="4"/>
        <v>105</v>
      </c>
      <c r="K42" s="31">
        <v>7</v>
      </c>
      <c r="L42" s="33">
        <v>1</v>
      </c>
    </row>
    <row r="43" spans="1:12" ht="20" customHeight="1">
      <c r="A43" s="30">
        <v>5</v>
      </c>
      <c r="B43" s="31" t="s">
        <v>55</v>
      </c>
      <c r="C43" s="31" t="s">
        <v>56</v>
      </c>
      <c r="D43" s="31">
        <v>2</v>
      </c>
      <c r="E43" s="31"/>
      <c r="F43" s="31">
        <v>2</v>
      </c>
      <c r="G43" s="31"/>
      <c r="H43" s="31"/>
      <c r="I43" s="31"/>
      <c r="J43" s="32">
        <f t="shared" si="4"/>
        <v>60</v>
      </c>
      <c r="K43" s="31">
        <v>5</v>
      </c>
      <c r="L43" s="33">
        <v>1</v>
      </c>
    </row>
    <row r="44" spans="1:12" ht="20" customHeight="1">
      <c r="A44" s="45">
        <v>6</v>
      </c>
      <c r="B44" s="49" t="s">
        <v>57</v>
      </c>
      <c r="C44" s="85" t="s">
        <v>264</v>
      </c>
      <c r="D44" s="31">
        <v>2</v>
      </c>
      <c r="E44" s="31"/>
      <c r="F44" s="31"/>
      <c r="G44" s="31"/>
      <c r="H44" s="31">
        <v>1</v>
      </c>
      <c r="I44" s="31"/>
      <c r="J44" s="32">
        <f t="shared" si="4"/>
        <v>45</v>
      </c>
      <c r="K44" s="31">
        <v>3</v>
      </c>
      <c r="L44" s="33">
        <v>3</v>
      </c>
    </row>
    <row r="45" spans="1:12" ht="20" customHeight="1">
      <c r="A45" s="35">
        <v>7</v>
      </c>
      <c r="B45" s="47" t="s">
        <v>58</v>
      </c>
      <c r="C45" s="85" t="s">
        <v>265</v>
      </c>
      <c r="D45" s="31">
        <v>2</v>
      </c>
      <c r="E45" s="31"/>
      <c r="F45" s="31"/>
      <c r="G45" s="31"/>
      <c r="H45" s="31">
        <v>1</v>
      </c>
      <c r="I45" s="31"/>
      <c r="J45" s="32">
        <f t="shared" si="4"/>
        <v>45</v>
      </c>
      <c r="K45" s="31">
        <v>3</v>
      </c>
      <c r="L45" s="33">
        <v>3</v>
      </c>
    </row>
    <row r="46" spans="1:12" ht="20" customHeight="1">
      <c r="C46" s="38" t="s">
        <v>35</v>
      </c>
      <c r="D46" s="39">
        <f t="shared" ref="D46:K46" si="5">SUM(D39:D45)</f>
        <v>13</v>
      </c>
      <c r="E46" s="39">
        <f t="shared" si="5"/>
        <v>6</v>
      </c>
      <c r="F46" s="39">
        <f t="shared" si="5"/>
        <v>3</v>
      </c>
      <c r="G46" s="39">
        <f t="shared" si="5"/>
        <v>0</v>
      </c>
      <c r="H46" s="39">
        <f t="shared" si="5"/>
        <v>6</v>
      </c>
      <c r="I46" s="39">
        <f t="shared" si="5"/>
        <v>0</v>
      </c>
      <c r="J46" s="39">
        <f t="shared" si="5"/>
        <v>420</v>
      </c>
      <c r="K46" s="39">
        <f t="shared" si="5"/>
        <v>30</v>
      </c>
      <c r="L46" s="16"/>
    </row>
    <row r="47" spans="1:12" ht="29.25" customHeight="1"/>
    <row r="48" spans="1:12" ht="14" customHeight="1">
      <c r="A48" s="11"/>
      <c r="B48" s="12"/>
      <c r="C48" s="12"/>
      <c r="D48" s="12"/>
      <c r="E48" s="12"/>
      <c r="F48" s="13" t="s">
        <v>3</v>
      </c>
      <c r="G48" s="12"/>
      <c r="H48" s="12" t="s">
        <v>59</v>
      </c>
      <c r="I48" s="12"/>
      <c r="J48" s="12"/>
      <c r="K48" s="15" t="s">
        <v>5</v>
      </c>
      <c r="L48" s="16"/>
    </row>
    <row r="49" spans="1:12">
      <c r="A49" s="17" t="s">
        <v>6</v>
      </c>
      <c r="B49" s="18" t="s">
        <v>7</v>
      </c>
      <c r="C49" s="18" t="s">
        <v>8</v>
      </c>
      <c r="D49" s="19"/>
      <c r="E49" s="19" t="s">
        <v>9</v>
      </c>
      <c r="F49" s="19"/>
      <c r="G49" s="19"/>
      <c r="H49" s="19"/>
      <c r="I49" s="20"/>
      <c r="J49" s="18" t="s">
        <v>10</v>
      </c>
      <c r="K49" s="18" t="s">
        <v>11</v>
      </c>
      <c r="L49" s="21" t="s">
        <v>12</v>
      </c>
    </row>
    <row r="50" spans="1:12">
      <c r="A50" s="22"/>
      <c r="B50" s="23"/>
      <c r="C50" s="23"/>
      <c r="D50" s="24" t="s">
        <v>13</v>
      </c>
      <c r="E50" s="24" t="s">
        <v>14</v>
      </c>
      <c r="F50" s="24" t="s">
        <v>15</v>
      </c>
      <c r="G50" s="24" t="s">
        <v>16</v>
      </c>
      <c r="H50" s="24" t="s">
        <v>17</v>
      </c>
      <c r="I50" s="24" t="s">
        <v>18</v>
      </c>
      <c r="J50" s="24" t="s">
        <v>19</v>
      </c>
      <c r="K50" s="25" t="s">
        <v>20</v>
      </c>
      <c r="L50" s="26"/>
    </row>
    <row r="51" spans="1:12" ht="20" customHeight="1">
      <c r="A51" s="27">
        <v>1</v>
      </c>
      <c r="B51" s="28" t="s">
        <v>60</v>
      </c>
      <c r="C51" s="28" t="s">
        <v>61</v>
      </c>
      <c r="D51" s="28"/>
      <c r="E51" s="28">
        <v>2</v>
      </c>
      <c r="F51" s="28"/>
      <c r="G51" s="28"/>
      <c r="H51" s="28"/>
      <c r="I51" s="28"/>
      <c r="J51" s="32">
        <f t="shared" ref="J51:J58" si="6">SUM(D51:I51)*15</f>
        <v>30</v>
      </c>
      <c r="K51" s="28">
        <v>2</v>
      </c>
      <c r="L51" s="29">
        <v>23</v>
      </c>
    </row>
    <row r="52" spans="1:12" ht="20" customHeight="1">
      <c r="A52" s="30">
        <v>2</v>
      </c>
      <c r="B52" s="31" t="s">
        <v>62</v>
      </c>
      <c r="C52" s="85" t="s">
        <v>64</v>
      </c>
      <c r="D52" s="31">
        <v>1</v>
      </c>
      <c r="E52" s="31">
        <v>1</v>
      </c>
      <c r="F52" s="31">
        <v>1</v>
      </c>
      <c r="G52" s="31"/>
      <c r="H52" s="31"/>
      <c r="I52" s="31"/>
      <c r="J52" s="32">
        <f t="shared" si="6"/>
        <v>45</v>
      </c>
      <c r="K52" s="31">
        <v>4</v>
      </c>
      <c r="L52" s="33">
        <v>2</v>
      </c>
    </row>
    <row r="53" spans="1:12" ht="20" customHeight="1">
      <c r="A53" s="30">
        <v>3</v>
      </c>
      <c r="B53" s="49" t="s">
        <v>63</v>
      </c>
      <c r="C53" s="85" t="s">
        <v>266</v>
      </c>
      <c r="D53" s="31">
        <v>1</v>
      </c>
      <c r="E53" s="31">
        <v>1</v>
      </c>
      <c r="F53" s="31"/>
      <c r="G53" s="31">
        <v>2</v>
      </c>
      <c r="H53" s="31"/>
      <c r="I53" s="31"/>
      <c r="J53" s="32">
        <f t="shared" si="6"/>
        <v>60</v>
      </c>
      <c r="K53" s="31">
        <v>4</v>
      </c>
      <c r="L53" s="50">
        <v>4</v>
      </c>
    </row>
    <row r="54" spans="1:12" ht="20" customHeight="1">
      <c r="A54" s="30">
        <v>4</v>
      </c>
      <c r="B54" s="87" t="s">
        <v>305</v>
      </c>
      <c r="C54" s="31" t="s">
        <v>65</v>
      </c>
      <c r="D54" s="31">
        <v>2</v>
      </c>
      <c r="E54" s="31"/>
      <c r="F54" s="31"/>
      <c r="G54" s="31"/>
      <c r="H54" s="31">
        <v>2</v>
      </c>
      <c r="I54" s="31"/>
      <c r="J54" s="32">
        <f t="shared" si="6"/>
        <v>60</v>
      </c>
      <c r="K54" s="31">
        <v>5</v>
      </c>
      <c r="L54" s="37">
        <v>1</v>
      </c>
    </row>
    <row r="55" spans="1:12" ht="24.75" customHeight="1">
      <c r="A55" s="51">
        <v>5</v>
      </c>
      <c r="B55" s="52" t="s">
        <v>66</v>
      </c>
      <c r="C55" s="53" t="s">
        <v>67</v>
      </c>
      <c r="D55" s="53">
        <v>2</v>
      </c>
      <c r="E55" s="53"/>
      <c r="F55" s="53"/>
      <c r="G55" s="53"/>
      <c r="H55" s="53">
        <v>2</v>
      </c>
      <c r="I55" s="53"/>
      <c r="J55" s="32">
        <f t="shared" si="6"/>
        <v>60</v>
      </c>
      <c r="K55" s="53">
        <v>5</v>
      </c>
      <c r="L55" s="54">
        <v>1</v>
      </c>
    </row>
    <row r="56" spans="1:12" ht="19.5" customHeight="1">
      <c r="A56" s="51">
        <v>6</v>
      </c>
      <c r="B56" s="153" t="s">
        <v>306</v>
      </c>
      <c r="C56" s="20" t="s">
        <v>267</v>
      </c>
      <c r="D56" s="53">
        <v>3</v>
      </c>
      <c r="E56" s="53"/>
      <c r="F56" s="53">
        <v>1</v>
      </c>
      <c r="G56" s="53"/>
      <c r="H56" s="53">
        <v>1</v>
      </c>
      <c r="I56" s="53"/>
      <c r="J56" s="32">
        <f t="shared" si="6"/>
        <v>75</v>
      </c>
      <c r="K56" s="53">
        <v>6</v>
      </c>
      <c r="L56" s="55">
        <v>2</v>
      </c>
    </row>
    <row r="57" spans="1:12" ht="19.5" customHeight="1">
      <c r="A57" s="51">
        <v>7</v>
      </c>
      <c r="B57" s="52" t="s">
        <v>69</v>
      </c>
      <c r="C57" s="20" t="s">
        <v>268</v>
      </c>
      <c r="D57" s="53">
        <v>2</v>
      </c>
      <c r="E57" s="53"/>
      <c r="F57" s="53"/>
      <c r="G57" s="53"/>
      <c r="H57" s="53"/>
      <c r="I57" s="53"/>
      <c r="J57" s="32">
        <f t="shared" si="6"/>
        <v>30</v>
      </c>
      <c r="K57" s="53">
        <v>2</v>
      </c>
      <c r="L57" s="55">
        <v>13</v>
      </c>
    </row>
    <row r="58" spans="1:12" ht="19.5" customHeight="1">
      <c r="A58" s="30">
        <v>8</v>
      </c>
      <c r="B58" s="31" t="s">
        <v>70</v>
      </c>
      <c r="C58" s="85" t="s">
        <v>269</v>
      </c>
      <c r="D58" s="31">
        <v>1</v>
      </c>
      <c r="E58" s="31"/>
      <c r="F58" s="31"/>
      <c r="G58" s="31"/>
      <c r="H58" s="31"/>
      <c r="I58" s="31"/>
      <c r="J58" s="32">
        <f t="shared" si="6"/>
        <v>15</v>
      </c>
      <c r="K58" s="31">
        <v>1</v>
      </c>
      <c r="L58" s="33">
        <v>25</v>
      </c>
    </row>
    <row r="59" spans="1:12" ht="20" customHeight="1">
      <c r="A59" s="46">
        <v>9</v>
      </c>
      <c r="B59" s="47" t="s">
        <v>71</v>
      </c>
      <c r="C59" s="85" t="s">
        <v>270</v>
      </c>
      <c r="D59" s="56">
        <v>1</v>
      </c>
      <c r="E59" s="56"/>
      <c r="F59" s="56"/>
      <c r="G59" s="56"/>
      <c r="H59" s="56"/>
      <c r="I59" s="56"/>
      <c r="J59" s="32">
        <f>SUM(D59:I59)*15</f>
        <v>15</v>
      </c>
      <c r="K59" s="56">
        <v>1</v>
      </c>
      <c r="L59" s="48">
        <v>1</v>
      </c>
    </row>
    <row r="60" spans="1:12" ht="20" customHeight="1">
      <c r="C60" s="38" t="s">
        <v>35</v>
      </c>
      <c r="D60" s="39">
        <f t="shared" ref="D60:K60" si="7">SUM(D51:D59)</f>
        <v>13</v>
      </c>
      <c r="E60" s="39">
        <f t="shared" si="7"/>
        <v>4</v>
      </c>
      <c r="F60" s="39">
        <f t="shared" si="7"/>
        <v>2</v>
      </c>
      <c r="G60" s="39">
        <f t="shared" si="7"/>
        <v>2</v>
      </c>
      <c r="H60" s="39">
        <f t="shared" si="7"/>
        <v>5</v>
      </c>
      <c r="I60" s="39">
        <f t="shared" si="7"/>
        <v>0</v>
      </c>
      <c r="J60" s="39">
        <f t="shared" si="7"/>
        <v>390</v>
      </c>
      <c r="K60" s="39">
        <f t="shared" si="7"/>
        <v>30</v>
      </c>
      <c r="L60" s="16"/>
    </row>
    <row r="61" spans="1:12" ht="20" customHeight="1">
      <c r="C61" s="57"/>
      <c r="D61" s="58"/>
      <c r="E61" s="58"/>
      <c r="F61" s="58"/>
      <c r="G61" s="58"/>
      <c r="H61" s="58"/>
      <c r="I61" s="58"/>
      <c r="J61" s="58"/>
      <c r="K61" s="58"/>
      <c r="L61" s="58"/>
    </row>
    <row r="62" spans="1:12" ht="9" customHeight="1"/>
  </sheetData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8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topLeftCell="A34" zoomScale="80" zoomScaleNormal="80" workbookViewId="0">
      <selection activeCell="B53" sqref="B53"/>
    </sheetView>
  </sheetViews>
  <sheetFormatPr baseColWidth="10" defaultColWidth="9.1640625" defaultRowHeight="13"/>
  <cols>
    <col min="1" max="1" width="4.83203125" style="1" customWidth="1"/>
    <col min="2" max="2" width="40.6640625" style="1" customWidth="1"/>
    <col min="3" max="3" width="14.1640625" style="1" customWidth="1"/>
    <col min="4" max="9" width="5.6640625" style="1" customWidth="1"/>
    <col min="10" max="10" width="12.5" style="1" customWidth="1"/>
    <col min="11" max="11" width="18.6640625" style="1" customWidth="1"/>
    <col min="12" max="16384" width="9.1640625" style="1"/>
  </cols>
  <sheetData>
    <row r="1" spans="1:12">
      <c r="F1" s="59" t="s">
        <v>249</v>
      </c>
    </row>
    <row r="2" spans="1:12" ht="30" customHeight="1">
      <c r="B2" s="60"/>
      <c r="D2" s="60"/>
    </row>
    <row r="3" spans="1:12" ht="14" customHeight="1">
      <c r="A3" s="11"/>
      <c r="B3" s="12"/>
      <c r="C3" s="12"/>
      <c r="D3" s="12"/>
      <c r="E3" s="12"/>
      <c r="F3" s="13" t="s">
        <v>3</v>
      </c>
      <c r="G3" s="12"/>
      <c r="H3" s="12" t="s">
        <v>72</v>
      </c>
      <c r="I3" s="12"/>
      <c r="J3" s="12"/>
      <c r="K3" s="15" t="s">
        <v>5</v>
      </c>
      <c r="L3" s="16"/>
    </row>
    <row r="4" spans="1:12">
      <c r="A4" s="17" t="s">
        <v>6</v>
      </c>
      <c r="B4" s="18" t="s">
        <v>7</v>
      </c>
      <c r="C4" s="18" t="s">
        <v>8</v>
      </c>
      <c r="D4" s="19"/>
      <c r="E4" s="19" t="s">
        <v>9</v>
      </c>
      <c r="F4" s="19"/>
      <c r="G4" s="19"/>
      <c r="H4" s="19"/>
      <c r="I4" s="20"/>
      <c r="J4" s="18" t="s">
        <v>10</v>
      </c>
      <c r="K4" s="18" t="s">
        <v>11</v>
      </c>
      <c r="L4" s="21" t="s">
        <v>12</v>
      </c>
    </row>
    <row r="5" spans="1:12">
      <c r="A5" s="22"/>
      <c r="B5" s="23"/>
      <c r="C5" s="23"/>
      <c r="D5" s="24" t="s">
        <v>13</v>
      </c>
      <c r="E5" s="24" t="s">
        <v>14</v>
      </c>
      <c r="F5" s="24" t="s">
        <v>15</v>
      </c>
      <c r="G5" s="24" t="s">
        <v>16</v>
      </c>
      <c r="H5" s="24" t="s">
        <v>17</v>
      </c>
      <c r="I5" s="24" t="s">
        <v>18</v>
      </c>
      <c r="J5" s="24" t="s">
        <v>19</v>
      </c>
      <c r="K5" s="25" t="s">
        <v>20</v>
      </c>
      <c r="L5" s="26"/>
    </row>
    <row r="6" spans="1:12" ht="20" customHeight="1">
      <c r="A6" s="30">
        <v>1</v>
      </c>
      <c r="B6" s="61" t="s">
        <v>73</v>
      </c>
      <c r="C6" s="85" t="s">
        <v>210</v>
      </c>
      <c r="D6" s="31"/>
      <c r="E6" s="31">
        <v>2</v>
      </c>
      <c r="F6" s="31"/>
      <c r="G6" s="31"/>
      <c r="H6" s="31"/>
      <c r="I6" s="31"/>
      <c r="J6" s="31">
        <f t="shared" ref="J6:J11" si="0">SUM(D6:I6)*15</f>
        <v>30</v>
      </c>
      <c r="K6" s="31">
        <v>2</v>
      </c>
      <c r="L6" s="33">
        <v>23</v>
      </c>
    </row>
    <row r="7" spans="1:12" ht="20" customHeight="1">
      <c r="A7" s="34">
        <v>2</v>
      </c>
      <c r="B7" s="20" t="s">
        <v>240</v>
      </c>
      <c r="C7" s="53" t="s">
        <v>74</v>
      </c>
      <c r="D7" s="53">
        <v>2</v>
      </c>
      <c r="E7" s="53">
        <v>2</v>
      </c>
      <c r="F7" s="53"/>
      <c r="G7" s="53"/>
      <c r="H7" s="53">
        <v>2</v>
      </c>
      <c r="I7" s="53"/>
      <c r="J7" s="31">
        <f t="shared" si="0"/>
        <v>90</v>
      </c>
      <c r="K7" s="53">
        <v>7</v>
      </c>
      <c r="L7" s="55">
        <v>4</v>
      </c>
    </row>
    <row r="8" spans="1:12" ht="20" customHeight="1">
      <c r="A8" s="17">
        <v>3</v>
      </c>
      <c r="B8" s="150" t="s">
        <v>75</v>
      </c>
      <c r="C8" s="28" t="s">
        <v>76</v>
      </c>
      <c r="D8" s="28">
        <v>2</v>
      </c>
      <c r="E8" s="28"/>
      <c r="F8" s="28">
        <v>1</v>
      </c>
      <c r="G8" s="28"/>
      <c r="H8" s="28">
        <v>3</v>
      </c>
      <c r="I8" s="28"/>
      <c r="J8" s="31">
        <f t="shared" si="0"/>
        <v>90</v>
      </c>
      <c r="K8" s="28">
        <v>6</v>
      </c>
      <c r="L8" s="29">
        <v>5</v>
      </c>
    </row>
    <row r="9" spans="1:12" ht="20" customHeight="1">
      <c r="A9" s="30">
        <v>4</v>
      </c>
      <c r="B9" s="85" t="s">
        <v>77</v>
      </c>
      <c r="C9" s="31" t="s">
        <v>78</v>
      </c>
      <c r="D9" s="31">
        <v>2</v>
      </c>
      <c r="E9" s="31"/>
      <c r="F9" s="31">
        <v>1</v>
      </c>
      <c r="G9" s="31"/>
      <c r="H9" s="31">
        <v>3</v>
      </c>
      <c r="I9" s="31"/>
      <c r="J9" s="31">
        <f t="shared" si="0"/>
        <v>90</v>
      </c>
      <c r="K9" s="31">
        <v>6</v>
      </c>
      <c r="L9" s="33">
        <v>5</v>
      </c>
    </row>
    <row r="10" spans="1:12" ht="20" customHeight="1">
      <c r="A10" s="30">
        <v>5</v>
      </c>
      <c r="B10" s="85" t="s">
        <v>290</v>
      </c>
      <c r="C10" s="31" t="s">
        <v>79</v>
      </c>
      <c r="D10" s="31">
        <v>2</v>
      </c>
      <c r="E10" s="31"/>
      <c r="F10" s="31"/>
      <c r="G10" s="31"/>
      <c r="H10" s="31">
        <v>2</v>
      </c>
      <c r="I10" s="31"/>
      <c r="J10" s="31">
        <f t="shared" si="0"/>
        <v>60</v>
      </c>
      <c r="K10" s="31">
        <v>4</v>
      </c>
      <c r="L10" s="33">
        <v>5</v>
      </c>
    </row>
    <row r="11" spans="1:12" ht="20.25" customHeight="1">
      <c r="A11" s="62">
        <v>6</v>
      </c>
      <c r="B11" s="63" t="s">
        <v>80</v>
      </c>
      <c r="C11" s="53" t="s">
        <v>81</v>
      </c>
      <c r="D11" s="31">
        <v>2</v>
      </c>
      <c r="E11" s="31"/>
      <c r="F11" s="31">
        <v>2</v>
      </c>
      <c r="G11" s="31"/>
      <c r="H11" s="31"/>
      <c r="I11" s="31"/>
      <c r="J11" s="44">
        <f t="shared" si="0"/>
        <v>60</v>
      </c>
      <c r="K11" s="32">
        <v>5</v>
      </c>
      <c r="L11" s="33">
        <v>3</v>
      </c>
    </row>
    <row r="12" spans="1:12" ht="20" customHeight="1">
      <c r="C12" s="38" t="s">
        <v>35</v>
      </c>
      <c r="D12" s="130">
        <f t="shared" ref="D12:K12" si="1">SUM(D6:D11)</f>
        <v>10</v>
      </c>
      <c r="E12" s="39">
        <f t="shared" si="1"/>
        <v>4</v>
      </c>
      <c r="F12" s="39">
        <f t="shared" si="1"/>
        <v>4</v>
      </c>
      <c r="G12" s="39">
        <f t="shared" si="1"/>
        <v>0</v>
      </c>
      <c r="H12" s="130">
        <f t="shared" si="1"/>
        <v>10</v>
      </c>
      <c r="I12" s="39">
        <f t="shared" si="1"/>
        <v>0</v>
      </c>
      <c r="J12" s="130">
        <f t="shared" si="1"/>
        <v>420</v>
      </c>
      <c r="K12" s="39">
        <f t="shared" si="1"/>
        <v>30</v>
      </c>
      <c r="L12" s="16"/>
    </row>
    <row r="13" spans="1:12" ht="30" customHeight="1">
      <c r="C13" s="57"/>
      <c r="D13" s="58"/>
      <c r="E13" s="58"/>
      <c r="F13" s="58"/>
      <c r="G13" s="58"/>
      <c r="H13" s="58"/>
      <c r="I13" s="58"/>
      <c r="J13" s="58"/>
      <c r="K13" s="58"/>
      <c r="L13" s="58"/>
    </row>
    <row r="14" spans="1:12" ht="15" customHeight="1">
      <c r="A14" s="60" t="s">
        <v>82</v>
      </c>
      <c r="B14" s="60"/>
      <c r="D14" s="60" t="s">
        <v>83</v>
      </c>
      <c r="F14" s="60"/>
    </row>
    <row r="15" spans="1:12" ht="14" customHeight="1">
      <c r="A15" s="11"/>
      <c r="B15" s="12"/>
      <c r="C15" s="12"/>
      <c r="D15" s="12"/>
      <c r="E15" s="12"/>
      <c r="F15" s="13" t="s">
        <v>3</v>
      </c>
      <c r="G15" s="12"/>
      <c r="H15" s="12" t="s">
        <v>84</v>
      </c>
      <c r="I15" s="12"/>
      <c r="J15" s="12"/>
      <c r="K15" s="15" t="s">
        <v>5</v>
      </c>
      <c r="L15" s="16"/>
    </row>
    <row r="16" spans="1:12">
      <c r="A16" s="17" t="s">
        <v>6</v>
      </c>
      <c r="B16" s="18" t="s">
        <v>7</v>
      </c>
      <c r="C16" s="18" t="s">
        <v>8</v>
      </c>
      <c r="D16" s="19"/>
      <c r="E16" s="19" t="s">
        <v>9</v>
      </c>
      <c r="F16" s="19"/>
      <c r="G16" s="19"/>
      <c r="H16" s="19"/>
      <c r="I16" s="20"/>
      <c r="J16" s="18" t="s">
        <v>10</v>
      </c>
      <c r="K16" s="18" t="s">
        <v>11</v>
      </c>
      <c r="L16" s="21" t="s">
        <v>12</v>
      </c>
    </row>
    <row r="17" spans="1:12">
      <c r="A17" s="22"/>
      <c r="B17" s="23"/>
      <c r="C17" s="23"/>
      <c r="D17" s="24" t="s">
        <v>13</v>
      </c>
      <c r="E17" s="24" t="s">
        <v>14</v>
      </c>
      <c r="F17" s="24" t="s">
        <v>15</v>
      </c>
      <c r="G17" s="24" t="s">
        <v>16</v>
      </c>
      <c r="H17" s="24" t="s">
        <v>17</v>
      </c>
      <c r="I17" s="24" t="s">
        <v>18</v>
      </c>
      <c r="J17" s="24" t="s">
        <v>19</v>
      </c>
      <c r="K17" s="25" t="s">
        <v>20</v>
      </c>
      <c r="L17" s="26"/>
    </row>
    <row r="18" spans="1:12" ht="20" customHeight="1">
      <c r="A18" s="40">
        <v>1</v>
      </c>
      <c r="B18" s="42" t="s">
        <v>85</v>
      </c>
      <c r="C18" s="42" t="s">
        <v>86</v>
      </c>
      <c r="D18" s="42">
        <v>1</v>
      </c>
      <c r="E18" s="42"/>
      <c r="F18" s="42"/>
      <c r="G18" s="42"/>
      <c r="H18" s="42">
        <v>2</v>
      </c>
      <c r="I18" s="42"/>
      <c r="J18" s="31">
        <f t="shared" ref="J18:J23" si="2">SUM(D18:I18)*15</f>
        <v>45</v>
      </c>
      <c r="K18" s="42">
        <v>4</v>
      </c>
      <c r="L18" s="64">
        <v>3</v>
      </c>
    </row>
    <row r="19" spans="1:12" ht="20" customHeight="1">
      <c r="A19" s="17">
        <v>2</v>
      </c>
      <c r="B19" s="150" t="s">
        <v>309</v>
      </c>
      <c r="C19" s="150" t="s">
        <v>271</v>
      </c>
      <c r="D19" s="28">
        <v>2</v>
      </c>
      <c r="E19" s="28"/>
      <c r="F19" s="28"/>
      <c r="G19" s="28">
        <v>2</v>
      </c>
      <c r="H19" s="28"/>
      <c r="I19" s="28"/>
      <c r="J19" s="31">
        <f t="shared" si="2"/>
        <v>60</v>
      </c>
      <c r="K19" s="28">
        <v>5</v>
      </c>
      <c r="L19" s="29">
        <v>1</v>
      </c>
    </row>
    <row r="20" spans="1:12" ht="20" customHeight="1">
      <c r="A20" s="30">
        <v>3</v>
      </c>
      <c r="B20" s="85" t="s">
        <v>307</v>
      </c>
      <c r="C20" s="85" t="s">
        <v>293</v>
      </c>
      <c r="D20" s="31">
        <v>1</v>
      </c>
      <c r="E20" s="31"/>
      <c r="F20" s="31"/>
      <c r="G20" s="31"/>
      <c r="H20" s="31">
        <v>2</v>
      </c>
      <c r="I20" s="31"/>
      <c r="J20" s="31">
        <f t="shared" si="2"/>
        <v>45</v>
      </c>
      <c r="K20" s="31">
        <v>4</v>
      </c>
      <c r="L20" s="33">
        <v>5</v>
      </c>
    </row>
    <row r="21" spans="1:12" ht="20" customHeight="1">
      <c r="A21" s="17">
        <v>4</v>
      </c>
      <c r="B21" s="32" t="s">
        <v>87</v>
      </c>
      <c r="C21" s="150" t="s">
        <v>272</v>
      </c>
      <c r="D21" s="28">
        <v>1</v>
      </c>
      <c r="E21" s="28"/>
      <c r="F21" s="28"/>
      <c r="G21" s="28"/>
      <c r="H21" s="28">
        <v>1</v>
      </c>
      <c r="I21" s="28"/>
      <c r="J21" s="31">
        <f t="shared" si="2"/>
        <v>30</v>
      </c>
      <c r="K21" s="28">
        <v>3</v>
      </c>
      <c r="L21" s="29">
        <v>5</v>
      </c>
    </row>
    <row r="22" spans="1:12" ht="20" customHeight="1">
      <c r="A22" s="30">
        <v>5</v>
      </c>
      <c r="B22" s="28" t="s">
        <v>88</v>
      </c>
      <c r="C22" s="85" t="s">
        <v>274</v>
      </c>
      <c r="D22" s="31">
        <v>1</v>
      </c>
      <c r="E22" s="31">
        <v>1</v>
      </c>
      <c r="F22" s="31"/>
      <c r="G22" s="31"/>
      <c r="H22" s="31"/>
      <c r="I22" s="31"/>
      <c r="J22" s="31">
        <f t="shared" si="2"/>
        <v>30</v>
      </c>
      <c r="K22" s="31">
        <v>2</v>
      </c>
      <c r="L22" s="33">
        <v>1</v>
      </c>
    </row>
    <row r="23" spans="1:12" ht="20" customHeight="1">
      <c r="A23" s="35">
        <v>6</v>
      </c>
      <c r="B23" s="47" t="s">
        <v>47</v>
      </c>
      <c r="C23" s="85" t="s">
        <v>273</v>
      </c>
      <c r="D23" s="31">
        <v>2</v>
      </c>
      <c r="E23" s="31"/>
      <c r="F23" s="31"/>
      <c r="G23" s="31"/>
      <c r="H23" s="31"/>
      <c r="I23" s="31"/>
      <c r="J23" s="31">
        <f t="shared" si="2"/>
        <v>30</v>
      </c>
      <c r="K23" s="31">
        <v>2</v>
      </c>
      <c r="L23" s="33"/>
    </row>
    <row r="24" spans="1:12" ht="20" customHeight="1">
      <c r="C24" s="38" t="s">
        <v>35</v>
      </c>
      <c r="D24" s="130">
        <f t="shared" ref="D24:K24" si="3">SUM(D18:D23)</f>
        <v>8</v>
      </c>
      <c r="E24" s="39">
        <f t="shared" si="3"/>
        <v>1</v>
      </c>
      <c r="F24" s="39">
        <f t="shared" si="3"/>
        <v>0</v>
      </c>
      <c r="G24" s="130">
        <f t="shared" si="3"/>
        <v>2</v>
      </c>
      <c r="H24" s="130">
        <f t="shared" si="3"/>
        <v>5</v>
      </c>
      <c r="I24" s="39">
        <f t="shared" si="3"/>
        <v>0</v>
      </c>
      <c r="J24" s="130">
        <f t="shared" si="3"/>
        <v>240</v>
      </c>
      <c r="K24" s="39">
        <f t="shared" si="3"/>
        <v>20</v>
      </c>
      <c r="L24" s="65"/>
    </row>
    <row r="25" spans="1:12" ht="30" customHeight="1">
      <c r="C25" s="57"/>
      <c r="D25" s="58"/>
      <c r="E25" s="58"/>
      <c r="F25" s="58"/>
      <c r="G25" s="58"/>
      <c r="H25" s="58"/>
      <c r="I25" s="58"/>
      <c r="J25" s="58"/>
      <c r="K25" s="58"/>
      <c r="L25" s="66"/>
    </row>
    <row r="26" spans="1:12" ht="15" customHeight="1">
      <c r="A26" s="1" t="s">
        <v>89</v>
      </c>
      <c r="D26" s="60" t="s">
        <v>90</v>
      </c>
    </row>
    <row r="27" spans="1:12" ht="15" customHeight="1">
      <c r="A27" s="11"/>
      <c r="B27" s="12"/>
      <c r="C27" s="12"/>
      <c r="D27" s="12"/>
      <c r="E27" s="12"/>
      <c r="F27" s="13" t="s">
        <v>3</v>
      </c>
      <c r="G27" s="12"/>
      <c r="H27" s="12" t="s">
        <v>84</v>
      </c>
      <c r="I27" s="12"/>
      <c r="J27" s="12"/>
      <c r="K27" s="15" t="s">
        <v>5</v>
      </c>
      <c r="L27" s="16"/>
    </row>
    <row r="28" spans="1:12" ht="15" customHeight="1">
      <c r="A28" s="17" t="s">
        <v>6</v>
      </c>
      <c r="B28" s="18" t="s">
        <v>7</v>
      </c>
      <c r="C28" s="18" t="s">
        <v>8</v>
      </c>
      <c r="D28" s="19"/>
      <c r="E28" s="19" t="s">
        <v>9</v>
      </c>
      <c r="F28" s="19"/>
      <c r="G28" s="19"/>
      <c r="H28" s="19"/>
      <c r="I28" s="20"/>
      <c r="J28" s="18" t="s">
        <v>10</v>
      </c>
      <c r="K28" s="18" t="s">
        <v>11</v>
      </c>
      <c r="L28" s="21" t="s">
        <v>12</v>
      </c>
    </row>
    <row r="29" spans="1:12" ht="15" customHeight="1">
      <c r="A29" s="22"/>
      <c r="B29" s="23"/>
      <c r="C29" s="23"/>
      <c r="D29" s="24" t="s">
        <v>13</v>
      </c>
      <c r="E29" s="24" t="s">
        <v>14</v>
      </c>
      <c r="F29" s="24" t="s">
        <v>15</v>
      </c>
      <c r="G29" s="24" t="s">
        <v>16</v>
      </c>
      <c r="H29" s="24" t="s">
        <v>17</v>
      </c>
      <c r="I29" s="24" t="s">
        <v>18</v>
      </c>
      <c r="J29" s="24" t="s">
        <v>19</v>
      </c>
      <c r="K29" s="25" t="s">
        <v>20</v>
      </c>
      <c r="L29" s="26"/>
    </row>
    <row r="30" spans="1:12" ht="19.5" customHeight="1">
      <c r="A30" s="30">
        <v>7</v>
      </c>
      <c r="B30" s="85" t="s">
        <v>291</v>
      </c>
      <c r="C30" s="85" t="s">
        <v>292</v>
      </c>
      <c r="D30" s="31">
        <v>2</v>
      </c>
      <c r="E30" s="31"/>
      <c r="F30" s="31"/>
      <c r="G30" s="31"/>
      <c r="H30" s="31">
        <v>2</v>
      </c>
      <c r="I30" s="31"/>
      <c r="J30" s="31">
        <f>SUM(D30:I30)*15</f>
        <v>60</v>
      </c>
      <c r="K30" s="31">
        <v>5</v>
      </c>
      <c r="L30" s="33">
        <v>5</v>
      </c>
    </row>
    <row r="31" spans="1:12" ht="19.5" customHeight="1">
      <c r="A31" s="35">
        <v>8</v>
      </c>
      <c r="B31" s="154" t="s">
        <v>308</v>
      </c>
      <c r="C31" s="85" t="s">
        <v>289</v>
      </c>
      <c r="D31" s="31">
        <v>2</v>
      </c>
      <c r="E31" s="31"/>
      <c r="F31" s="31"/>
      <c r="G31" s="31"/>
      <c r="H31" s="31">
        <v>2</v>
      </c>
      <c r="I31" s="31"/>
      <c r="J31" s="31">
        <f>SUM(D31:I31)*15</f>
        <v>60</v>
      </c>
      <c r="K31" s="31">
        <v>5</v>
      </c>
      <c r="L31" s="33">
        <v>5</v>
      </c>
    </row>
    <row r="32" spans="1:12" ht="15" customHeight="1">
      <c r="C32" s="38" t="s">
        <v>35</v>
      </c>
      <c r="D32" s="39">
        <f t="shared" ref="D32:K32" si="4">SUM(D30:D31)</f>
        <v>4</v>
      </c>
      <c r="E32" s="39">
        <f t="shared" si="4"/>
        <v>0</v>
      </c>
      <c r="F32" s="39">
        <f t="shared" si="4"/>
        <v>0</v>
      </c>
      <c r="G32" s="39">
        <f t="shared" si="4"/>
        <v>0</v>
      </c>
      <c r="H32" s="39">
        <f t="shared" si="4"/>
        <v>4</v>
      </c>
      <c r="I32" s="39">
        <f t="shared" si="4"/>
        <v>0</v>
      </c>
      <c r="J32" s="39">
        <f t="shared" si="4"/>
        <v>120</v>
      </c>
      <c r="K32" s="39">
        <f t="shared" si="4"/>
        <v>10</v>
      </c>
      <c r="L32" s="65"/>
    </row>
    <row r="33" spans="1:12" ht="15" customHeight="1"/>
    <row r="34" spans="1:12" ht="15" customHeight="1"/>
    <row r="35" spans="1:12" ht="15" customHeight="1"/>
    <row r="36" spans="1:12" ht="15" customHeight="1"/>
    <row r="37" spans="1:12" ht="15" customHeight="1">
      <c r="A37" s="1" t="s">
        <v>93</v>
      </c>
      <c r="D37" s="60" t="s">
        <v>90</v>
      </c>
    </row>
    <row r="38" spans="1:12" ht="15" customHeight="1">
      <c r="A38" s="11"/>
      <c r="B38" s="12"/>
      <c r="C38" s="12"/>
      <c r="D38" s="12"/>
      <c r="E38" s="12"/>
      <c r="F38" s="13" t="s">
        <v>3</v>
      </c>
      <c r="G38" s="12"/>
      <c r="H38" s="12" t="s">
        <v>84</v>
      </c>
      <c r="I38" s="12"/>
      <c r="J38" s="12"/>
      <c r="K38" s="15" t="s">
        <v>5</v>
      </c>
      <c r="L38" s="16"/>
    </row>
    <row r="39" spans="1:12" ht="15" customHeight="1">
      <c r="A39" s="17" t="s">
        <v>6</v>
      </c>
      <c r="B39" s="18" t="s">
        <v>7</v>
      </c>
      <c r="C39" s="18" t="s">
        <v>8</v>
      </c>
      <c r="D39" s="19"/>
      <c r="E39" s="19" t="s">
        <v>9</v>
      </c>
      <c r="F39" s="19"/>
      <c r="G39" s="19"/>
      <c r="H39" s="19"/>
      <c r="I39" s="20"/>
      <c r="J39" s="18" t="s">
        <v>10</v>
      </c>
      <c r="K39" s="18" t="s">
        <v>11</v>
      </c>
      <c r="L39" s="21" t="s">
        <v>12</v>
      </c>
    </row>
    <row r="40" spans="1:12" ht="15" customHeight="1">
      <c r="A40" s="22"/>
      <c r="B40" s="23"/>
      <c r="C40" s="23"/>
      <c r="D40" s="24" t="s">
        <v>13</v>
      </c>
      <c r="E40" s="24" t="s">
        <v>14</v>
      </c>
      <c r="F40" s="24" t="s">
        <v>15</v>
      </c>
      <c r="G40" s="24" t="s">
        <v>16</v>
      </c>
      <c r="H40" s="24" t="s">
        <v>17</v>
      </c>
      <c r="I40" s="24" t="s">
        <v>18</v>
      </c>
      <c r="J40" s="24" t="s">
        <v>19</v>
      </c>
      <c r="K40" s="25" t="s">
        <v>20</v>
      </c>
      <c r="L40" s="26"/>
    </row>
    <row r="41" spans="1:12" ht="19.5" customHeight="1">
      <c r="A41" s="40">
        <v>7</v>
      </c>
      <c r="B41" s="151" t="s">
        <v>310</v>
      </c>
      <c r="C41" s="151" t="s">
        <v>276</v>
      </c>
      <c r="D41" s="42">
        <v>2</v>
      </c>
      <c r="E41" s="42"/>
      <c r="F41" s="42"/>
      <c r="G41" s="42"/>
      <c r="H41" s="42">
        <v>2</v>
      </c>
      <c r="I41" s="42"/>
      <c r="J41" s="42">
        <f>SUM(D41:I41)*15</f>
        <v>60</v>
      </c>
      <c r="K41" s="42">
        <v>5</v>
      </c>
      <c r="L41" s="67">
        <v>3</v>
      </c>
    </row>
    <row r="42" spans="1:12" ht="15" customHeight="1">
      <c r="A42" s="68">
        <v>8</v>
      </c>
      <c r="B42" s="69" t="s">
        <v>94</v>
      </c>
      <c r="C42" s="69"/>
      <c r="D42" s="69"/>
      <c r="E42" s="69"/>
      <c r="F42" s="69"/>
      <c r="G42" s="69"/>
      <c r="H42" s="69"/>
      <c r="I42" s="69"/>
      <c r="J42" s="69"/>
      <c r="K42" s="70"/>
      <c r="L42" s="71"/>
    </row>
    <row r="43" spans="1:12" ht="14.25" customHeight="1">
      <c r="A43" s="46"/>
      <c r="B43" s="72" t="s">
        <v>95</v>
      </c>
      <c r="C43" s="20" t="s">
        <v>278</v>
      </c>
      <c r="D43" s="53">
        <v>2</v>
      </c>
      <c r="E43" s="53"/>
      <c r="F43" s="53">
        <v>1</v>
      </c>
      <c r="G43" s="53"/>
      <c r="H43" s="53">
        <v>1</v>
      </c>
      <c r="I43" s="53"/>
      <c r="J43" s="53">
        <f>SUM(D43:I43)*15</f>
        <v>60</v>
      </c>
      <c r="K43" s="73">
        <v>5</v>
      </c>
      <c r="L43" s="74">
        <v>2</v>
      </c>
    </row>
    <row r="44" spans="1:12" ht="15" customHeight="1">
      <c r="C44" s="38" t="s">
        <v>35</v>
      </c>
      <c r="D44" s="39">
        <f t="shared" ref="D44:K44" si="5">SUM(D41:D43)</f>
        <v>4</v>
      </c>
      <c r="E44" s="39">
        <f t="shared" si="5"/>
        <v>0</v>
      </c>
      <c r="F44" s="130">
        <f t="shared" si="5"/>
        <v>1</v>
      </c>
      <c r="G44" s="39">
        <f t="shared" si="5"/>
        <v>0</v>
      </c>
      <c r="H44" s="130">
        <f t="shared" si="5"/>
        <v>3</v>
      </c>
      <c r="I44" s="39">
        <f t="shared" si="5"/>
        <v>0</v>
      </c>
      <c r="J44" s="130">
        <f t="shared" si="5"/>
        <v>120</v>
      </c>
      <c r="K44" s="12">
        <f t="shared" si="5"/>
        <v>10</v>
      </c>
      <c r="L44" s="75"/>
    </row>
    <row r="45" spans="1:12" ht="15" customHeight="1"/>
    <row r="46" spans="1:12" ht="15" customHeight="1"/>
    <row r="47" spans="1:12" ht="15" customHeight="1"/>
    <row r="48" spans="1:12" ht="15" customHeight="1"/>
    <row r="49" spans="1:12" ht="15" customHeight="1">
      <c r="A49" s="1" t="s">
        <v>96</v>
      </c>
      <c r="D49" s="60" t="s">
        <v>90</v>
      </c>
    </row>
    <row r="50" spans="1:12" ht="15" customHeight="1">
      <c r="A50" s="11"/>
      <c r="B50" s="12"/>
      <c r="C50" s="12"/>
      <c r="D50" s="12"/>
      <c r="E50" s="12"/>
      <c r="F50" s="13" t="s">
        <v>3</v>
      </c>
      <c r="G50" s="12"/>
      <c r="H50" s="12" t="s">
        <v>84</v>
      </c>
      <c r="I50" s="12"/>
      <c r="J50" s="12"/>
      <c r="K50" s="15" t="s">
        <v>5</v>
      </c>
      <c r="L50" s="16"/>
    </row>
    <row r="51" spans="1:12" ht="15" customHeight="1">
      <c r="A51" s="17" t="s">
        <v>6</v>
      </c>
      <c r="B51" s="18" t="s">
        <v>7</v>
      </c>
      <c r="C51" s="18" t="s">
        <v>8</v>
      </c>
      <c r="D51" s="19"/>
      <c r="E51" s="19" t="s">
        <v>9</v>
      </c>
      <c r="F51" s="19"/>
      <c r="G51" s="19"/>
      <c r="H51" s="19"/>
      <c r="I51" s="20"/>
      <c r="J51" s="18" t="s">
        <v>10</v>
      </c>
      <c r="K51" s="18" t="s">
        <v>11</v>
      </c>
      <c r="L51" s="21" t="s">
        <v>12</v>
      </c>
    </row>
    <row r="52" spans="1:12" ht="15" customHeight="1">
      <c r="A52" s="22"/>
      <c r="B52" s="23"/>
      <c r="C52" s="23"/>
      <c r="D52" s="24" t="s">
        <v>13</v>
      </c>
      <c r="E52" s="24" t="s">
        <v>14</v>
      </c>
      <c r="F52" s="24" t="s">
        <v>15</v>
      </c>
      <c r="G52" s="24" t="s">
        <v>16</v>
      </c>
      <c r="H52" s="24" t="s">
        <v>17</v>
      </c>
      <c r="I52" s="24" t="s">
        <v>18</v>
      </c>
      <c r="J52" s="24" t="s">
        <v>19</v>
      </c>
      <c r="K52" s="25" t="s">
        <v>20</v>
      </c>
      <c r="L52" s="26"/>
    </row>
    <row r="53" spans="1:12" ht="19.5" customHeight="1">
      <c r="A53" s="30">
        <v>7</v>
      </c>
      <c r="B53" s="31" t="s">
        <v>97</v>
      </c>
      <c r="C53" s="85" t="s">
        <v>279</v>
      </c>
      <c r="D53" s="31">
        <v>2</v>
      </c>
      <c r="E53" s="31"/>
      <c r="F53" s="31"/>
      <c r="G53" s="31"/>
      <c r="H53" s="31">
        <v>1</v>
      </c>
      <c r="I53" s="31"/>
      <c r="J53" s="31">
        <f>SUM(D53:I53)*15</f>
        <v>45</v>
      </c>
      <c r="K53" s="31">
        <v>4</v>
      </c>
      <c r="L53" s="33">
        <v>1</v>
      </c>
    </row>
    <row r="54" spans="1:12" ht="19.5" customHeight="1">
      <c r="A54" s="45">
        <v>8</v>
      </c>
      <c r="B54" s="49" t="s">
        <v>98</v>
      </c>
      <c r="C54" s="85" t="s">
        <v>280</v>
      </c>
      <c r="D54" s="31">
        <v>1</v>
      </c>
      <c r="E54" s="31"/>
      <c r="F54" s="31">
        <v>1</v>
      </c>
      <c r="G54" s="31"/>
      <c r="H54" s="31">
        <v>1</v>
      </c>
      <c r="I54" s="31"/>
      <c r="J54" s="31">
        <f>SUM(D54:I54)*15</f>
        <v>45</v>
      </c>
      <c r="K54" s="31">
        <v>4</v>
      </c>
      <c r="L54" s="33">
        <v>2</v>
      </c>
    </row>
    <row r="55" spans="1:12" ht="19.5" customHeight="1">
      <c r="A55" s="35">
        <v>9</v>
      </c>
      <c r="B55" s="47" t="s">
        <v>99</v>
      </c>
      <c r="C55" s="85" t="s">
        <v>281</v>
      </c>
      <c r="D55" s="31">
        <v>1</v>
      </c>
      <c r="E55" s="31"/>
      <c r="F55" s="31"/>
      <c r="G55" s="31"/>
      <c r="H55" s="31">
        <v>1</v>
      </c>
      <c r="I55" s="31"/>
      <c r="J55" s="31">
        <f>SUM(D55:I55)*15</f>
        <v>30</v>
      </c>
      <c r="K55" s="31">
        <v>2</v>
      </c>
      <c r="L55" s="33">
        <v>4</v>
      </c>
    </row>
    <row r="56" spans="1:12" ht="15" customHeight="1">
      <c r="C56" s="38" t="s">
        <v>35</v>
      </c>
      <c r="D56" s="39">
        <f t="shared" ref="D56:K56" si="6">SUM(D53:D55)</f>
        <v>4</v>
      </c>
      <c r="E56" s="39">
        <f t="shared" si="6"/>
        <v>0</v>
      </c>
      <c r="F56" s="39">
        <f t="shared" si="6"/>
        <v>1</v>
      </c>
      <c r="G56" s="39">
        <f t="shared" si="6"/>
        <v>0</v>
      </c>
      <c r="H56" s="39">
        <f t="shared" si="6"/>
        <v>3</v>
      </c>
      <c r="I56" s="39">
        <f t="shared" si="6"/>
        <v>0</v>
      </c>
      <c r="J56" s="39">
        <f t="shared" si="6"/>
        <v>120</v>
      </c>
      <c r="K56" s="39">
        <f t="shared" si="6"/>
        <v>10</v>
      </c>
      <c r="L56" s="65"/>
    </row>
    <row r="57" spans="1:12" ht="15" customHeight="1"/>
    <row r="58" spans="1:12" ht="15" customHeight="1">
      <c r="A58" s="76"/>
    </row>
    <row r="59" spans="1:12" ht="14" customHeight="1">
      <c r="A59" s="76"/>
    </row>
    <row r="60" spans="1:12" ht="14">
      <c r="A60" s="76"/>
    </row>
    <row r="61" spans="1:12" ht="14">
      <c r="A61" s="76"/>
    </row>
    <row r="62" spans="1:12" ht="20" customHeight="1"/>
    <row r="63" spans="1:12" ht="20" customHeight="1"/>
    <row r="64" spans="1:12" ht="20" customHeight="1">
      <c r="L64" s="76"/>
    </row>
    <row r="65" spans="1:12" ht="20" customHeight="1">
      <c r="L65" s="76"/>
    </row>
    <row r="66" spans="1:12" ht="20" customHeight="1">
      <c r="L66" s="7"/>
    </row>
    <row r="67" spans="1:12" ht="20" customHeight="1"/>
    <row r="68" spans="1:12" ht="20" customHeight="1"/>
    <row r="70" spans="1:12" ht="20">
      <c r="L70" s="6"/>
    </row>
    <row r="72" spans="1:12">
      <c r="L72" s="77"/>
    </row>
    <row r="73" spans="1:12">
      <c r="L73" s="77"/>
    </row>
    <row r="78" spans="1:12" s="76" customFormat="1" ht="14">
      <c r="L78" s="1"/>
    </row>
    <row r="79" spans="1:12" s="76" customFormat="1" ht="18">
      <c r="A79" s="78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s="7" customFormat="1" ht="2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8">
      <c r="A81" s="79"/>
      <c r="B81" s="77"/>
      <c r="C81" s="80"/>
      <c r="D81" s="77"/>
      <c r="E81" s="77"/>
      <c r="F81" s="77"/>
      <c r="G81" s="77"/>
      <c r="H81" s="77"/>
      <c r="I81" s="77"/>
      <c r="J81" s="77"/>
      <c r="K81" s="77"/>
      <c r="L81" s="77"/>
    </row>
    <row r="83" spans="1:12" ht="16">
      <c r="A83" s="3"/>
      <c r="B83" s="81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s="6" customFormat="1" ht="20">
      <c r="A84" s="3"/>
      <c r="B84" s="81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6">
      <c r="A85" s="3"/>
      <c r="B85" s="81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s="77" customFormat="1" ht="16">
      <c r="A86" s="3"/>
      <c r="B86" s="81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s="77" customFormat="1" ht="16">
      <c r="A87" s="3"/>
      <c r="B87" s="81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6">
      <c r="A88" s="3"/>
      <c r="B88" s="81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7.5" customHeight="1">
      <c r="A89" s="3"/>
      <c r="B89" s="81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6">
      <c r="A90" s="3"/>
      <c r="B90" s="81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6">
      <c r="A91" s="3"/>
      <c r="B91" s="81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6">
      <c r="A92" s="3"/>
      <c r="B92" s="81"/>
      <c r="C92" s="3"/>
      <c r="D92" s="3"/>
      <c r="E92" s="3"/>
      <c r="F92" s="3"/>
      <c r="G92" s="3"/>
      <c r="H92" s="3"/>
      <c r="I92" s="3"/>
      <c r="J92" s="3"/>
      <c r="K92" s="3"/>
      <c r="L92" s="3"/>
    </row>
    <row r="95" spans="1:12" s="77" customForma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7" spans="1:12" s="3" customFormat="1" ht="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s="3" customFormat="1" ht="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s="3" customFormat="1" ht="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s="3" customFormat="1" ht="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s="3" customFormat="1" ht="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s="3" customFormat="1" ht="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s="3" customFormat="1" ht="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s="3" customFormat="1" ht="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s="3" customFormat="1" ht="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s="3" customFormat="1" ht="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</sheetData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8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topLeftCell="A22" zoomScale="80" zoomScaleNormal="80" workbookViewId="0">
      <selection activeCell="B40" sqref="B40"/>
    </sheetView>
  </sheetViews>
  <sheetFormatPr baseColWidth="10" defaultRowHeight="13"/>
  <cols>
    <col min="1" max="1" width="4.83203125" customWidth="1"/>
    <col min="2" max="2" width="40.5" customWidth="1"/>
    <col min="3" max="3" width="14.5" customWidth="1"/>
    <col min="4" max="4" width="6.1640625" customWidth="1"/>
    <col min="5" max="9" width="5.6640625" customWidth="1"/>
    <col min="10" max="10" width="12.5" customWidth="1"/>
    <col min="11" max="11" width="18.6640625" customWidth="1"/>
    <col min="12" max="256" width="8.83203125" customWidth="1"/>
  </cols>
  <sheetData>
    <row r="1" spans="1:13">
      <c r="F1" s="82" t="s">
        <v>250</v>
      </c>
    </row>
    <row r="2" spans="1:13" ht="21" customHeight="1">
      <c r="F2" s="82"/>
    </row>
    <row r="3" spans="1:13" ht="15.75" customHeight="1">
      <c r="A3" s="82" t="s">
        <v>82</v>
      </c>
      <c r="D3" s="82" t="s">
        <v>83</v>
      </c>
    </row>
    <row r="4" spans="1:13">
      <c r="A4" s="11"/>
      <c r="B4" s="12"/>
      <c r="C4" s="12"/>
      <c r="D4" s="12"/>
      <c r="E4" s="12"/>
      <c r="F4" s="13" t="s">
        <v>3</v>
      </c>
      <c r="G4" s="12"/>
      <c r="H4" s="12" t="s">
        <v>100</v>
      </c>
      <c r="I4" s="12"/>
      <c r="J4" s="12"/>
      <c r="K4" s="15" t="s">
        <v>5</v>
      </c>
      <c r="L4" s="16"/>
      <c r="M4" s="1"/>
    </row>
    <row r="5" spans="1:13">
      <c r="A5" s="17" t="s">
        <v>6</v>
      </c>
      <c r="B5" s="18" t="s">
        <v>7</v>
      </c>
      <c r="C5" s="18" t="s">
        <v>8</v>
      </c>
      <c r="D5" s="19"/>
      <c r="E5" s="19" t="s">
        <v>9</v>
      </c>
      <c r="F5" s="19"/>
      <c r="G5" s="19"/>
      <c r="H5" s="19"/>
      <c r="I5" s="20"/>
      <c r="J5" s="18" t="s">
        <v>10</v>
      </c>
      <c r="K5" s="18" t="s">
        <v>11</v>
      </c>
      <c r="L5" s="21" t="s">
        <v>12</v>
      </c>
      <c r="M5" s="1"/>
    </row>
    <row r="6" spans="1:13">
      <c r="A6" s="22"/>
      <c r="B6" s="23"/>
      <c r="C6" s="83"/>
      <c r="D6" s="24" t="s">
        <v>13</v>
      </c>
      <c r="E6" s="24" t="s">
        <v>14</v>
      </c>
      <c r="F6" s="24" t="s">
        <v>15</v>
      </c>
      <c r="G6" s="24" t="s">
        <v>16</v>
      </c>
      <c r="H6" s="24" t="s">
        <v>17</v>
      </c>
      <c r="I6" s="24" t="s">
        <v>18</v>
      </c>
      <c r="J6" s="24" t="s">
        <v>19</v>
      </c>
      <c r="K6" s="25" t="s">
        <v>20</v>
      </c>
      <c r="L6" s="26"/>
      <c r="M6" s="1"/>
    </row>
    <row r="7" spans="1:13" ht="19.5" customHeight="1">
      <c r="A7" s="84">
        <v>1</v>
      </c>
      <c r="B7" s="44" t="s">
        <v>101</v>
      </c>
      <c r="C7" s="20" t="s">
        <v>275</v>
      </c>
      <c r="D7" s="85">
        <v>1</v>
      </c>
      <c r="E7" s="85"/>
      <c r="F7" s="85"/>
      <c r="G7" s="85"/>
      <c r="H7" s="85"/>
      <c r="I7" s="85"/>
      <c r="J7" s="31">
        <f>SUM(D7:I7)*15</f>
        <v>15</v>
      </c>
      <c r="K7" s="85">
        <v>2</v>
      </c>
      <c r="L7" s="33">
        <v>2</v>
      </c>
      <c r="M7" s="1"/>
    </row>
    <row r="8" spans="1:13" ht="19.5" customHeight="1">
      <c r="A8" s="84">
        <v>2</v>
      </c>
      <c r="B8" s="20" t="s">
        <v>102</v>
      </c>
      <c r="C8" s="85" t="s">
        <v>103</v>
      </c>
      <c r="D8" s="85"/>
      <c r="E8" s="85"/>
      <c r="F8" s="85"/>
      <c r="G8" s="85"/>
      <c r="H8" s="85"/>
      <c r="I8" s="85">
        <v>2</v>
      </c>
      <c r="J8" s="31">
        <f>SUM(D8:I8)*15</f>
        <v>30</v>
      </c>
      <c r="K8" s="85">
        <v>4</v>
      </c>
      <c r="L8" s="33"/>
      <c r="M8" s="1"/>
    </row>
    <row r="9" spans="1:13" ht="19.5" customHeight="1">
      <c r="A9" s="86">
        <v>3</v>
      </c>
      <c r="B9" s="28" t="s">
        <v>104</v>
      </c>
      <c r="C9" s="85" t="s">
        <v>277</v>
      </c>
      <c r="D9" s="87">
        <v>1</v>
      </c>
      <c r="E9" s="87"/>
      <c r="F9" s="87"/>
      <c r="G9" s="87"/>
      <c r="H9" s="87"/>
      <c r="I9" s="87"/>
      <c r="J9" s="31">
        <f>SUM(D9:I9)*15</f>
        <v>15</v>
      </c>
      <c r="K9" s="87">
        <v>1</v>
      </c>
      <c r="L9" s="37">
        <v>2</v>
      </c>
      <c r="M9" s="1"/>
    </row>
    <row r="10" spans="1:13" ht="19.5" customHeight="1">
      <c r="A10" s="35">
        <v>4</v>
      </c>
      <c r="B10" s="47" t="s">
        <v>105</v>
      </c>
      <c r="C10" s="85" t="s">
        <v>106</v>
      </c>
      <c r="D10" s="28"/>
      <c r="E10" s="28"/>
      <c r="F10" s="28"/>
      <c r="G10" s="28"/>
      <c r="H10" s="28"/>
      <c r="I10" s="28"/>
      <c r="J10" s="31"/>
      <c r="K10" s="28">
        <v>15</v>
      </c>
      <c r="L10" s="29"/>
      <c r="M10" s="1"/>
    </row>
    <row r="11" spans="1:13">
      <c r="A11" s="1"/>
      <c r="B11" s="1"/>
      <c r="C11" s="38" t="s">
        <v>35</v>
      </c>
      <c r="D11" s="39">
        <f t="shared" ref="D11:K11" si="0">SUM(D7:D10)</f>
        <v>2</v>
      </c>
      <c r="E11" s="39">
        <f t="shared" si="0"/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2</v>
      </c>
      <c r="J11" s="39">
        <f t="shared" si="0"/>
        <v>60</v>
      </c>
      <c r="K11" s="39">
        <f t="shared" si="0"/>
        <v>22</v>
      </c>
      <c r="L11" s="16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4">
      <c r="A13" s="7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t="s">
        <v>107</v>
      </c>
      <c r="D14" s="82" t="s">
        <v>90</v>
      </c>
    </row>
    <row r="15" spans="1:13">
      <c r="A15" s="11"/>
      <c r="B15" s="12"/>
      <c r="C15" s="12"/>
      <c r="D15" s="12"/>
      <c r="E15" s="12"/>
      <c r="F15" s="13" t="s">
        <v>3</v>
      </c>
      <c r="G15" s="12"/>
      <c r="H15" s="12" t="s">
        <v>100</v>
      </c>
      <c r="I15" s="12"/>
      <c r="J15" s="12"/>
      <c r="K15" s="15" t="s">
        <v>5</v>
      </c>
      <c r="L15" s="16"/>
    </row>
    <row r="16" spans="1:13">
      <c r="A16" s="17" t="s">
        <v>6</v>
      </c>
      <c r="B16" s="18" t="s">
        <v>7</v>
      </c>
      <c r="C16" s="18" t="s">
        <v>8</v>
      </c>
      <c r="D16" s="19"/>
      <c r="E16" s="19" t="s">
        <v>9</v>
      </c>
      <c r="F16" s="19"/>
      <c r="G16" s="19"/>
      <c r="H16" s="19"/>
      <c r="I16" s="20"/>
      <c r="J16" s="18" t="s">
        <v>10</v>
      </c>
      <c r="K16" s="18" t="s">
        <v>11</v>
      </c>
      <c r="L16" s="21" t="s">
        <v>12</v>
      </c>
    </row>
    <row r="17" spans="1:13">
      <c r="A17" s="22"/>
      <c r="B17" s="23"/>
      <c r="C17" s="83"/>
      <c r="D17" s="24" t="s">
        <v>13</v>
      </c>
      <c r="E17" s="24" t="s">
        <v>14</v>
      </c>
      <c r="F17" s="24" t="s">
        <v>15</v>
      </c>
      <c r="G17" s="24" t="s">
        <v>16</v>
      </c>
      <c r="H17" s="24" t="s">
        <v>17</v>
      </c>
      <c r="I17" s="24" t="s">
        <v>18</v>
      </c>
      <c r="J17" s="24" t="s">
        <v>19</v>
      </c>
      <c r="K17" s="25" t="s">
        <v>20</v>
      </c>
      <c r="L17" s="26"/>
    </row>
    <row r="18" spans="1:13" ht="19.5" customHeight="1">
      <c r="A18" s="84">
        <v>5</v>
      </c>
      <c r="B18" s="85" t="s">
        <v>108</v>
      </c>
      <c r="C18" s="85" t="s">
        <v>282</v>
      </c>
      <c r="D18" s="85">
        <v>2</v>
      </c>
      <c r="E18" s="85"/>
      <c r="F18" s="85"/>
      <c r="G18" s="85"/>
      <c r="H18" s="85"/>
      <c r="I18" s="85"/>
      <c r="J18" s="31">
        <f>SUM(D18:I18)*15</f>
        <v>30</v>
      </c>
      <c r="K18" s="87">
        <v>3</v>
      </c>
      <c r="L18" s="33">
        <v>5</v>
      </c>
    </row>
    <row r="19" spans="1:13" ht="19.5" customHeight="1">
      <c r="A19" s="35">
        <v>6</v>
      </c>
      <c r="B19" s="154" t="s">
        <v>302</v>
      </c>
      <c r="C19" s="85" t="s">
        <v>283</v>
      </c>
      <c r="D19" s="28">
        <v>2</v>
      </c>
      <c r="E19" s="28"/>
      <c r="F19" s="28"/>
      <c r="G19" s="28"/>
      <c r="H19" s="28">
        <v>2</v>
      </c>
      <c r="I19" s="28"/>
      <c r="J19" s="31">
        <f>SUM(D19:I19)*15</f>
        <v>60</v>
      </c>
      <c r="K19" s="28">
        <v>5</v>
      </c>
      <c r="L19" s="88">
        <v>4</v>
      </c>
      <c r="M19" s="89"/>
    </row>
    <row r="20" spans="1:13">
      <c r="A20" s="1"/>
      <c r="B20" s="1"/>
      <c r="C20" s="38" t="s">
        <v>35</v>
      </c>
      <c r="D20" s="39">
        <f t="shared" ref="D20:K20" si="1">SUM(D18:D19)</f>
        <v>4</v>
      </c>
      <c r="E20" s="39">
        <f t="shared" si="1"/>
        <v>0</v>
      </c>
      <c r="F20" s="39">
        <f t="shared" si="1"/>
        <v>0</v>
      </c>
      <c r="G20" s="39">
        <f t="shared" si="1"/>
        <v>0</v>
      </c>
      <c r="H20" s="39">
        <f t="shared" si="1"/>
        <v>2</v>
      </c>
      <c r="I20" s="39">
        <f t="shared" si="1"/>
        <v>0</v>
      </c>
      <c r="J20" s="39">
        <f t="shared" si="1"/>
        <v>90</v>
      </c>
      <c r="K20" s="39">
        <f t="shared" si="1"/>
        <v>8</v>
      </c>
      <c r="L20" s="90"/>
      <c r="M20" s="89"/>
    </row>
    <row r="21" spans="1:13">
      <c r="A21" s="1"/>
      <c r="B21" s="1"/>
      <c r="C21" s="57"/>
      <c r="D21" s="58"/>
      <c r="E21" s="58"/>
      <c r="F21" s="58"/>
      <c r="G21" s="58"/>
      <c r="H21" s="58"/>
      <c r="I21" s="58"/>
      <c r="J21" s="58"/>
      <c r="K21" s="58"/>
      <c r="L21" s="58"/>
    </row>
    <row r="22" spans="1:13">
      <c r="A22" s="1"/>
      <c r="B22" s="1"/>
      <c r="C22" s="57"/>
      <c r="D22" s="58"/>
      <c r="E22" s="58"/>
      <c r="F22" s="58"/>
      <c r="G22" s="58"/>
      <c r="H22" s="58"/>
      <c r="I22" s="58"/>
      <c r="J22" s="58"/>
      <c r="K22" s="58"/>
      <c r="L22" s="58"/>
    </row>
    <row r="23" spans="1:13">
      <c r="A23" s="1" t="s">
        <v>93</v>
      </c>
      <c r="B23" s="1"/>
      <c r="C23" s="57"/>
      <c r="D23" s="91" t="s">
        <v>90</v>
      </c>
      <c r="E23" s="58"/>
      <c r="F23" s="58"/>
      <c r="G23" s="58"/>
      <c r="H23" s="58"/>
      <c r="I23" s="58"/>
      <c r="J23" s="58"/>
      <c r="K23" s="58"/>
      <c r="L23" s="58"/>
    </row>
    <row r="24" spans="1:13">
      <c r="A24" s="11"/>
      <c r="B24" s="12"/>
      <c r="C24" s="12"/>
      <c r="D24" s="12"/>
      <c r="E24" s="12"/>
      <c r="F24" s="13" t="s">
        <v>3</v>
      </c>
      <c r="G24" s="12"/>
      <c r="H24" s="12" t="s">
        <v>100</v>
      </c>
      <c r="I24" s="12"/>
      <c r="J24" s="12"/>
      <c r="K24" s="15" t="s">
        <v>5</v>
      </c>
      <c r="L24" s="16"/>
    </row>
    <row r="25" spans="1:13">
      <c r="A25" s="17" t="s">
        <v>6</v>
      </c>
      <c r="B25" s="18" t="s">
        <v>7</v>
      </c>
      <c r="C25" s="18" t="s">
        <v>8</v>
      </c>
      <c r="D25" s="19"/>
      <c r="E25" s="19" t="s">
        <v>9</v>
      </c>
      <c r="F25" s="19"/>
      <c r="G25" s="19"/>
      <c r="H25" s="19"/>
      <c r="I25" s="20"/>
      <c r="J25" s="18" t="s">
        <v>10</v>
      </c>
      <c r="K25" s="18" t="s">
        <v>11</v>
      </c>
      <c r="L25" s="21" t="s">
        <v>12</v>
      </c>
    </row>
    <row r="26" spans="1:13">
      <c r="A26" s="22"/>
      <c r="B26" s="23"/>
      <c r="C26" s="83"/>
      <c r="D26" s="24" t="s">
        <v>13</v>
      </c>
      <c r="E26" s="24" t="s">
        <v>14</v>
      </c>
      <c r="F26" s="24" t="s">
        <v>15</v>
      </c>
      <c r="G26" s="24" t="s">
        <v>16</v>
      </c>
      <c r="H26" s="24" t="s">
        <v>17</v>
      </c>
      <c r="I26" s="24" t="s">
        <v>18</v>
      </c>
      <c r="J26" s="24" t="s">
        <v>19</v>
      </c>
      <c r="K26" s="25" t="s">
        <v>20</v>
      </c>
      <c r="L26" s="26"/>
    </row>
    <row r="27" spans="1:13" ht="19.5" customHeight="1">
      <c r="A27" s="92">
        <v>5</v>
      </c>
      <c r="B27" s="151" t="s">
        <v>303</v>
      </c>
      <c r="C27" s="151" t="s">
        <v>284</v>
      </c>
      <c r="D27" s="85">
        <v>2</v>
      </c>
      <c r="E27" s="85"/>
      <c r="F27" s="85"/>
      <c r="G27" s="85"/>
      <c r="H27" s="85">
        <v>1</v>
      </c>
      <c r="I27" s="85"/>
      <c r="J27" s="42">
        <f>SUM(D27:I27)*15</f>
        <v>45</v>
      </c>
      <c r="K27" s="87">
        <v>4</v>
      </c>
      <c r="L27" s="33">
        <v>3</v>
      </c>
    </row>
    <row r="28" spans="1:13" ht="15" customHeight="1">
      <c r="A28" s="131">
        <v>6</v>
      </c>
      <c r="B28" s="58" t="s">
        <v>109</v>
      </c>
      <c r="C28" s="93"/>
      <c r="D28" s="28"/>
      <c r="E28" s="28"/>
      <c r="F28" s="28"/>
      <c r="G28" s="28"/>
      <c r="H28" s="28"/>
      <c r="I28" s="58"/>
      <c r="J28" s="70"/>
      <c r="K28" s="28"/>
      <c r="L28" s="29"/>
    </row>
    <row r="29" spans="1:13" ht="15" customHeight="1" thickBot="1">
      <c r="A29" s="46"/>
      <c r="B29" s="72" t="s">
        <v>110</v>
      </c>
      <c r="C29" s="20" t="s">
        <v>285</v>
      </c>
      <c r="D29" s="28">
        <v>2</v>
      </c>
      <c r="E29" s="28"/>
      <c r="F29" s="28"/>
      <c r="G29" s="28"/>
      <c r="H29" s="28">
        <v>1</v>
      </c>
      <c r="I29" s="28"/>
      <c r="J29" s="53">
        <f>SUM(D29:I29)*15</f>
        <v>45</v>
      </c>
      <c r="K29" s="28">
        <v>4</v>
      </c>
      <c r="L29" s="29">
        <v>2</v>
      </c>
    </row>
    <row r="30" spans="1:13" ht="14" thickBot="1">
      <c r="A30" s="1"/>
      <c r="B30" s="1"/>
      <c r="C30" s="38" t="s">
        <v>35</v>
      </c>
      <c r="D30" s="39">
        <f t="shared" ref="D30:K30" si="2">SUM(D27:D29)</f>
        <v>4</v>
      </c>
      <c r="E30" s="39">
        <f t="shared" si="2"/>
        <v>0</v>
      </c>
      <c r="F30" s="39">
        <f t="shared" si="2"/>
        <v>0</v>
      </c>
      <c r="G30" s="39">
        <f t="shared" si="2"/>
        <v>0</v>
      </c>
      <c r="H30" s="39">
        <f t="shared" si="2"/>
        <v>2</v>
      </c>
      <c r="I30" s="39">
        <f t="shared" si="2"/>
        <v>0</v>
      </c>
      <c r="J30" s="39">
        <f t="shared" si="2"/>
        <v>90</v>
      </c>
      <c r="K30" s="39">
        <f t="shared" si="2"/>
        <v>8</v>
      </c>
      <c r="L30" s="16"/>
    </row>
    <row r="31" spans="1:13" ht="16">
      <c r="A31" s="2"/>
      <c r="B31" s="2"/>
      <c r="C31" s="2"/>
      <c r="D31" s="2"/>
      <c r="E31" s="1"/>
      <c r="F31" s="1"/>
      <c r="G31" s="1"/>
      <c r="H31" s="1"/>
      <c r="I31" s="1"/>
      <c r="J31" s="1"/>
      <c r="K31" s="1"/>
    </row>
    <row r="32" spans="1:13" ht="14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2" ht="14">
      <c r="A33" s="77" t="s">
        <v>96</v>
      </c>
      <c r="B33" s="76"/>
      <c r="C33" s="76"/>
      <c r="D33" s="94" t="s">
        <v>90</v>
      </c>
      <c r="E33" s="76"/>
      <c r="F33" s="76"/>
      <c r="G33" s="76"/>
      <c r="H33" s="76"/>
      <c r="I33" s="76"/>
      <c r="J33" s="76"/>
      <c r="K33" s="76"/>
    </row>
    <row r="34" spans="1:12">
      <c r="A34" s="11"/>
      <c r="B34" s="12"/>
      <c r="C34" s="12"/>
      <c r="D34" s="12"/>
      <c r="E34" s="12"/>
      <c r="F34" s="13" t="s">
        <v>3</v>
      </c>
      <c r="G34" s="12"/>
      <c r="H34" s="12" t="s">
        <v>100</v>
      </c>
      <c r="I34" s="12"/>
      <c r="J34" s="12"/>
      <c r="K34" s="15" t="s">
        <v>5</v>
      </c>
      <c r="L34" s="16"/>
    </row>
    <row r="35" spans="1:12">
      <c r="A35" s="17" t="s">
        <v>6</v>
      </c>
      <c r="B35" s="18" t="s">
        <v>7</v>
      </c>
      <c r="C35" s="18" t="s">
        <v>8</v>
      </c>
      <c r="D35" s="19"/>
      <c r="E35" s="19" t="s">
        <v>9</v>
      </c>
      <c r="F35" s="19"/>
      <c r="G35" s="19"/>
      <c r="H35" s="19"/>
      <c r="I35" s="20"/>
      <c r="J35" s="18" t="s">
        <v>10</v>
      </c>
      <c r="K35" s="18" t="s">
        <v>11</v>
      </c>
      <c r="L35" s="21" t="s">
        <v>12</v>
      </c>
    </row>
    <row r="36" spans="1:12">
      <c r="A36" s="22"/>
      <c r="B36" s="23"/>
      <c r="C36" s="83"/>
      <c r="D36" s="24" t="s">
        <v>13</v>
      </c>
      <c r="E36" s="24" t="s">
        <v>14</v>
      </c>
      <c r="F36" s="24" t="s">
        <v>15</v>
      </c>
      <c r="G36" s="24" t="s">
        <v>16</v>
      </c>
      <c r="H36" s="24" t="s">
        <v>17</v>
      </c>
      <c r="I36" s="24" t="s">
        <v>18</v>
      </c>
      <c r="J36" s="24" t="s">
        <v>19</v>
      </c>
      <c r="K36" s="25" t="s">
        <v>20</v>
      </c>
      <c r="L36" s="26"/>
    </row>
    <row r="37" spans="1:12" ht="19.5" customHeight="1">
      <c r="A37" s="92">
        <v>5</v>
      </c>
      <c r="B37" s="42" t="s">
        <v>111</v>
      </c>
      <c r="C37" s="151" t="s">
        <v>286</v>
      </c>
      <c r="D37" s="85">
        <v>1</v>
      </c>
      <c r="E37" s="85">
        <v>1</v>
      </c>
      <c r="F37" s="85"/>
      <c r="G37" s="85"/>
      <c r="H37" s="85"/>
      <c r="I37" s="85"/>
      <c r="J37" s="95">
        <f>SUM(D37:I37)*15</f>
        <v>30</v>
      </c>
      <c r="K37" s="87">
        <v>3</v>
      </c>
      <c r="L37" s="33">
        <v>1</v>
      </c>
    </row>
    <row r="38" spans="1:12" ht="24.75" customHeight="1">
      <c r="A38" s="84">
        <v>6</v>
      </c>
      <c r="B38" s="155" t="s">
        <v>311</v>
      </c>
      <c r="C38" s="96" t="s">
        <v>287</v>
      </c>
      <c r="D38" s="87">
        <v>1</v>
      </c>
      <c r="E38" s="87">
        <v>1</v>
      </c>
      <c r="F38" s="87"/>
      <c r="G38" s="87"/>
      <c r="H38" s="87"/>
      <c r="I38" s="87"/>
      <c r="J38" s="32">
        <f>SUM(D38:I38)*15</f>
        <v>30</v>
      </c>
      <c r="K38" s="87">
        <v>3</v>
      </c>
      <c r="L38" s="37">
        <v>2</v>
      </c>
    </row>
    <row r="39" spans="1:12" ht="15" customHeight="1">
      <c r="A39" s="131">
        <v>7</v>
      </c>
      <c r="B39" s="58" t="s">
        <v>112</v>
      </c>
      <c r="C39" s="93"/>
      <c r="D39" s="28"/>
      <c r="E39" s="28"/>
      <c r="F39" s="28"/>
      <c r="G39" s="28"/>
      <c r="H39" s="28"/>
      <c r="I39" s="58"/>
      <c r="J39" s="70"/>
      <c r="K39" s="28"/>
      <c r="L39" s="29"/>
    </row>
    <row r="40" spans="1:12" ht="15" customHeight="1" thickBot="1">
      <c r="A40" s="46"/>
      <c r="B40" s="83" t="s">
        <v>304</v>
      </c>
      <c r="C40" s="20" t="s">
        <v>288</v>
      </c>
      <c r="D40" s="28">
        <v>2</v>
      </c>
      <c r="E40" s="28"/>
      <c r="F40" s="28"/>
      <c r="G40" s="28"/>
      <c r="H40" s="28"/>
      <c r="I40" s="28"/>
      <c r="J40" s="53">
        <f>SUM(D40:I40)*15</f>
        <v>30</v>
      </c>
      <c r="K40" s="28">
        <v>2</v>
      </c>
      <c r="L40" s="29">
        <v>1</v>
      </c>
    </row>
    <row r="41" spans="1:12" ht="14" thickBot="1">
      <c r="A41" s="1"/>
      <c r="B41" s="1"/>
      <c r="C41" s="38" t="s">
        <v>35</v>
      </c>
      <c r="D41" s="39">
        <f t="shared" ref="D41:K41" si="3">SUM(D37:D40)</f>
        <v>4</v>
      </c>
      <c r="E41" s="39">
        <f t="shared" si="3"/>
        <v>2</v>
      </c>
      <c r="F41" s="39">
        <f t="shared" si="3"/>
        <v>0</v>
      </c>
      <c r="G41" s="39">
        <f t="shared" si="3"/>
        <v>0</v>
      </c>
      <c r="H41" s="39">
        <f t="shared" si="3"/>
        <v>0</v>
      </c>
      <c r="I41" s="39">
        <f t="shared" si="3"/>
        <v>0</v>
      </c>
      <c r="J41" s="39">
        <f t="shared" si="3"/>
        <v>90</v>
      </c>
      <c r="K41" s="39">
        <f t="shared" si="3"/>
        <v>8</v>
      </c>
      <c r="L41" s="16"/>
    </row>
    <row r="42" spans="1:12">
      <c r="A42" s="1"/>
      <c r="B42" s="1"/>
      <c r="C42" s="57"/>
      <c r="D42" s="58"/>
      <c r="E42" s="58"/>
      <c r="F42" s="58"/>
      <c r="G42" s="58"/>
      <c r="H42" s="58"/>
      <c r="I42" s="58"/>
      <c r="J42" s="58"/>
      <c r="K42" s="58"/>
      <c r="L42" s="58"/>
    </row>
    <row r="43" spans="1:12">
      <c r="A43" s="1"/>
      <c r="B43" s="1"/>
      <c r="C43" s="57"/>
      <c r="D43" s="58"/>
      <c r="E43" s="58"/>
      <c r="F43" s="58"/>
      <c r="G43" s="58"/>
      <c r="H43" s="58"/>
      <c r="I43" s="58"/>
      <c r="J43" s="58"/>
      <c r="K43" s="58"/>
      <c r="L43" s="58"/>
    </row>
    <row r="44" spans="1:12">
      <c r="A44" s="60" t="s">
        <v>113</v>
      </c>
      <c r="B44" s="1"/>
      <c r="C44" s="57"/>
      <c r="D44" s="58"/>
      <c r="E44" s="58"/>
      <c r="F44" s="58"/>
      <c r="G44" s="58"/>
      <c r="H44" s="58"/>
      <c r="I44" s="58"/>
      <c r="J44" s="58"/>
      <c r="K44" s="58"/>
      <c r="L44" s="58"/>
    </row>
    <row r="45" spans="1:12">
      <c r="A45" s="1"/>
      <c r="B45" s="1"/>
      <c r="C45" s="57"/>
      <c r="D45" s="58"/>
      <c r="E45" s="58"/>
      <c r="F45" s="58"/>
      <c r="G45" s="58"/>
      <c r="H45" s="58"/>
      <c r="I45" s="58"/>
      <c r="J45" s="58"/>
      <c r="K45" s="58"/>
      <c r="L45" s="58"/>
    </row>
    <row r="46" spans="1:12" ht="23">
      <c r="A46" s="97" t="s">
        <v>114</v>
      </c>
      <c r="B46" s="7"/>
      <c r="C46" s="7"/>
      <c r="D46" s="7"/>
      <c r="E46" s="7"/>
      <c r="F46" s="7"/>
      <c r="G46" s="7"/>
      <c r="H46" s="7"/>
      <c r="I46" s="7"/>
      <c r="J46" s="7"/>
      <c r="K46" s="98">
        <f>'Sem I _ IV '!J21+'Sem I _ IV '!J34+'Sem I _ IV '!J46+'Sem I _ IV '!J60+'Sem V _ VI'!J12+'Sem V _ VI'!J24+'Sem V _ VI'!J32+'Sem VII'!J11+'Sem VII'!J20</f>
        <v>2520</v>
      </c>
    </row>
    <row r="47" spans="1:12">
      <c r="A47" s="60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2" ht="16">
      <c r="A48" s="60"/>
      <c r="B48" s="132" t="s">
        <v>211</v>
      </c>
      <c r="C48" s="1"/>
      <c r="D48" s="2">
        <v>1155</v>
      </c>
      <c r="E48" s="1"/>
      <c r="F48" s="1"/>
      <c r="G48" s="1"/>
      <c r="H48" s="1"/>
      <c r="I48" s="1"/>
      <c r="J48" s="1"/>
      <c r="K48" s="1"/>
    </row>
    <row r="49" spans="1:11" ht="16">
      <c r="A49" s="60"/>
      <c r="B49" s="132" t="s">
        <v>188</v>
      </c>
      <c r="C49" s="1"/>
      <c r="D49" s="2">
        <f xml:space="preserve"> (D48/K46)*100</f>
        <v>45.833333333333329</v>
      </c>
      <c r="E49" s="2" t="s">
        <v>212</v>
      </c>
      <c r="F49" s="1"/>
      <c r="G49" s="1"/>
      <c r="H49" s="1"/>
      <c r="I49" s="1"/>
      <c r="J49" s="1"/>
      <c r="K49" s="1"/>
    </row>
    <row r="50" spans="1:11">
      <c r="A50" s="60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20">
      <c r="A52" s="99" t="s">
        <v>115</v>
      </c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ht="18">
      <c r="A53" s="100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8">
      <c r="A54" s="78" t="s">
        <v>116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</row>
    <row r="55" spans="1:11" ht="18">
      <c r="A55" s="78" t="s">
        <v>117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</row>
    <row r="56" spans="1:11" ht="18">
      <c r="A56" s="78" t="s">
        <v>118</v>
      </c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8">
      <c r="A57" s="78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8">
      <c r="A58" s="78" t="s">
        <v>213</v>
      </c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8">
      <c r="A59" s="78" t="s">
        <v>119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8">
      <c r="A60" s="78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8">
      <c r="A61" s="78" t="s">
        <v>120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8">
      <c r="A62" s="78" t="s">
        <v>121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8">
      <c r="A63" s="78" t="s">
        <v>122</v>
      </c>
      <c r="B63" s="1"/>
      <c r="C63" s="1"/>
      <c r="D63" s="1"/>
      <c r="E63" s="1"/>
      <c r="F63" s="1"/>
      <c r="G63" s="1"/>
      <c r="H63" s="1"/>
      <c r="I63" s="1"/>
      <c r="J63" s="1"/>
      <c r="K63" s="1"/>
    </row>
  </sheetData>
  <phoneticPr fontId="8" type="noConversion"/>
  <pageMargins left="0.59027777777777779" right="0.59027777777777779" top="0.39374999999999999" bottom="0.39374999999999999" header="0.51180555555555551" footer="0.51180555555555551"/>
  <pageSetup paperSize="9" scale="68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1"/>
  <sheetViews>
    <sheetView topLeftCell="A13" zoomScale="80" zoomScaleNormal="80" workbookViewId="0">
      <selection activeCell="A52" sqref="A52"/>
    </sheetView>
  </sheetViews>
  <sheetFormatPr baseColWidth="10" defaultColWidth="9.1640625" defaultRowHeight="13"/>
  <cols>
    <col min="1" max="1" width="4.83203125" style="1" customWidth="1"/>
    <col min="2" max="2" width="35.33203125" style="1" customWidth="1"/>
    <col min="3" max="3" width="14.1640625" style="1" customWidth="1"/>
    <col min="4" max="5" width="5.6640625" style="1" customWidth="1"/>
    <col min="6" max="6" width="7.83203125" style="1" customWidth="1"/>
    <col min="7" max="9" width="5.6640625" style="1" customWidth="1"/>
    <col min="10" max="10" width="12.5" style="1" customWidth="1"/>
    <col min="11" max="11" width="18.6640625" style="1" customWidth="1"/>
    <col min="12" max="16384" width="9.1640625" style="1"/>
  </cols>
  <sheetData>
    <row r="1" spans="1:33">
      <c r="F1" s="59" t="s">
        <v>251</v>
      </c>
    </row>
    <row r="2" spans="1:33">
      <c r="E2" s="60"/>
    </row>
    <row r="3" spans="1:33">
      <c r="B3" s="60"/>
    </row>
    <row r="4" spans="1:33" ht="18">
      <c r="A4" s="78"/>
    </row>
    <row r="5" spans="1:33" ht="14" customHeight="1">
      <c r="A5" s="7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ht="20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33" ht="20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</row>
    <row r="8" spans="1:33" ht="20" customHeight="1"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</row>
    <row r="9" spans="1:33" ht="16">
      <c r="A9" s="101" t="s">
        <v>123</v>
      </c>
      <c r="G9" s="101"/>
    </row>
    <row r="11" spans="1:33" ht="16">
      <c r="A11" s="102" t="s">
        <v>124</v>
      </c>
      <c r="B11" s="103" t="s">
        <v>125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33" ht="16">
      <c r="A12" s="102" t="s">
        <v>126</v>
      </c>
      <c r="B12" s="103" t="s">
        <v>127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33" s="7" customFormat="1" ht="15.75" customHeight="1">
      <c r="A13" s="102" t="s">
        <v>128</v>
      </c>
      <c r="B13" s="103" t="s">
        <v>129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6">
      <c r="A14" s="102" t="s">
        <v>130</v>
      </c>
      <c r="B14" s="103" t="s">
        <v>131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16">
      <c r="A15" s="102" t="s">
        <v>132</v>
      </c>
      <c r="B15" s="103" t="s">
        <v>133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s="6" customFormat="1" ht="17.25" customHeight="1">
      <c r="A16" s="102" t="s">
        <v>134</v>
      </c>
      <c r="B16" s="103" t="s">
        <v>135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6">
      <c r="A17" s="102" t="s">
        <v>136</v>
      </c>
      <c r="B17" s="103" t="s">
        <v>137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33" s="77" customFormat="1" ht="16">
      <c r="A18" s="102" t="s">
        <v>138</v>
      </c>
      <c r="B18" s="3" t="s">
        <v>139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s="77" customFormat="1" ht="16">
      <c r="A19" s="102" t="s">
        <v>140</v>
      </c>
      <c r="B19" s="3" t="s">
        <v>202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6">
      <c r="A20" s="3" t="s">
        <v>141</v>
      </c>
      <c r="B20" s="3" t="s">
        <v>142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" customHeight="1">
      <c r="A21" s="3" t="s">
        <v>143</v>
      </c>
      <c r="B21" s="3" t="s">
        <v>144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6">
      <c r="A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6">
      <c r="A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6">
      <c r="A24" s="3"/>
      <c r="B24" s="3" t="s">
        <v>145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s="3" customFormat="1" ht="16">
      <c r="B25" s="3" t="s">
        <v>206</v>
      </c>
    </row>
    <row r="26" spans="1:33" s="3" customFormat="1" ht="16">
      <c r="A26" s="1"/>
      <c r="B26" s="3" t="s">
        <v>207</v>
      </c>
      <c r="E26" s="1"/>
      <c r="F26" s="1"/>
      <c r="G26" s="1"/>
      <c r="H26" s="1"/>
      <c r="I26" s="1"/>
      <c r="J26" s="1"/>
      <c r="K26" s="1"/>
      <c r="L26" s="1"/>
      <c r="M26" s="1"/>
    </row>
    <row r="27" spans="1:33" s="3" customFormat="1" ht="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33" ht="18">
      <c r="A28" s="104" t="s">
        <v>146</v>
      </c>
      <c r="G28" s="104" t="s">
        <v>147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6">
      <c r="B29" s="60" t="s">
        <v>148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6">
      <c r="A30" s="3"/>
      <c r="B30" s="3"/>
      <c r="C30" s="3"/>
      <c r="D30" s="3"/>
      <c r="E30" s="3"/>
      <c r="F30" s="3"/>
      <c r="G30" s="102" t="s">
        <v>149</v>
      </c>
      <c r="H30" s="3" t="s">
        <v>150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s="3" customFormat="1" ht="16">
      <c r="A31" s="105">
        <v>1</v>
      </c>
      <c r="B31" s="3" t="s">
        <v>190</v>
      </c>
      <c r="G31" s="102" t="s">
        <v>13</v>
      </c>
      <c r="H31" s="3" t="s">
        <v>151</v>
      </c>
    </row>
    <row r="32" spans="1:33" s="3" customFormat="1" ht="16">
      <c r="A32" s="105">
        <v>2</v>
      </c>
      <c r="B32" s="3" t="s">
        <v>191</v>
      </c>
      <c r="G32" s="102" t="s">
        <v>152</v>
      </c>
      <c r="H32" s="3" t="s">
        <v>153</v>
      </c>
    </row>
    <row r="33" spans="1:33" s="3" customFormat="1" ht="16">
      <c r="A33" s="105">
        <v>3</v>
      </c>
      <c r="B33" s="3" t="s">
        <v>192</v>
      </c>
      <c r="G33" s="102" t="s">
        <v>154</v>
      </c>
      <c r="H33" s="3" t="s">
        <v>155</v>
      </c>
    </row>
    <row r="34" spans="1:33" s="3" customFormat="1" ht="16">
      <c r="A34" s="105">
        <v>4</v>
      </c>
      <c r="B34" s="3" t="s">
        <v>156</v>
      </c>
      <c r="G34" s="102" t="s">
        <v>16</v>
      </c>
      <c r="H34" s="3" t="s">
        <v>157</v>
      </c>
    </row>
    <row r="35" spans="1:33" s="3" customFormat="1" ht="16">
      <c r="A35" s="105">
        <v>5</v>
      </c>
      <c r="B35" s="3" t="s">
        <v>193</v>
      </c>
      <c r="G35" s="102" t="s">
        <v>17</v>
      </c>
      <c r="H35" s="3" t="s">
        <v>158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s="3" customFormat="1" ht="16">
      <c r="A36" s="105"/>
      <c r="G36" s="102" t="s">
        <v>18</v>
      </c>
      <c r="H36" s="3" t="s">
        <v>159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s="3" customFormat="1" ht="16">
      <c r="A37" s="105">
        <v>11</v>
      </c>
      <c r="B37" s="3" t="s">
        <v>194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s="3" customFormat="1" ht="16">
      <c r="A38" s="105">
        <v>12</v>
      </c>
      <c r="B38" s="3" t="s">
        <v>195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s="3" customFormat="1" ht="16">
      <c r="A39" s="105">
        <v>13</v>
      </c>
      <c r="B39" s="3" t="s">
        <v>196</v>
      </c>
    </row>
    <row r="40" spans="1:33" s="3" customFormat="1" ht="16">
      <c r="A40" s="105">
        <v>14</v>
      </c>
      <c r="B40" s="3" t="s">
        <v>197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33" s="3" customFormat="1" ht="16">
      <c r="A41" s="105">
        <v>15</v>
      </c>
      <c r="B41" s="3" t="s">
        <v>198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33" s="3" customFormat="1" ht="16">
      <c r="A42" s="105">
        <v>16</v>
      </c>
      <c r="B42" s="3" t="s">
        <v>199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33" s="3" customFormat="1" ht="16">
      <c r="A43" s="10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33" s="3" customFormat="1" ht="16">
      <c r="A44" s="105">
        <v>21</v>
      </c>
      <c r="B44" s="3" t="s">
        <v>200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33" s="3" customFormat="1" ht="16">
      <c r="A45" s="105">
        <v>22</v>
      </c>
      <c r="B45" s="3" t="s">
        <v>201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33" ht="16">
      <c r="A46" s="105">
        <v>23</v>
      </c>
      <c r="B46" s="3" t="s">
        <v>160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6">
      <c r="A47" s="105">
        <v>24</v>
      </c>
      <c r="B47" s="3" t="s">
        <v>161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6">
      <c r="A48" s="105">
        <v>25</v>
      </c>
      <c r="B48" s="3" t="s">
        <v>203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6">
      <c r="A49" s="105">
        <v>26</v>
      </c>
      <c r="B49" s="3" t="s">
        <v>204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6">
      <c r="A50" s="105">
        <v>27</v>
      </c>
      <c r="B50" s="3" t="s">
        <v>205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2" spans="1:33" s="3" customFormat="1" ht="18">
      <c r="A52" s="106" t="s">
        <v>301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s="3" customFormat="1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s="3" customFormat="1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s="3" customFormat="1" ht="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s="3" customFormat="1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s="3" customFormat="1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s="3" customFormat="1" ht="16">
      <c r="A58" s="1"/>
      <c r="B58" s="1"/>
      <c r="C58" s="1"/>
      <c r="D58" s="1"/>
      <c r="E58" s="1"/>
      <c r="F58" s="1"/>
      <c r="G58" s="60" t="s">
        <v>162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s="3" customFormat="1" ht="16">
      <c r="A59" s="1"/>
      <c r="B59" s="1"/>
      <c r="C59" s="1"/>
      <c r="D59" s="1"/>
      <c r="E59" s="1"/>
      <c r="F59" s="1"/>
      <c r="G59" s="1" t="s">
        <v>163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s="3" customFormat="1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s="3" customFormat="1" ht="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</sheetData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75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topLeftCell="A32" zoomScale="80" zoomScaleNormal="80" workbookViewId="0">
      <selection activeCell="E38" sqref="E38"/>
    </sheetView>
  </sheetViews>
  <sheetFormatPr baseColWidth="10" defaultRowHeight="13"/>
  <cols>
    <col min="1" max="1" width="6.6640625" style="107" customWidth="1"/>
    <col min="2" max="2" width="54.5" customWidth="1"/>
    <col min="3" max="3" width="18.5" style="107" customWidth="1"/>
    <col min="4" max="4" width="57.6640625" customWidth="1"/>
    <col min="5" max="5" width="24.6640625" style="107" customWidth="1"/>
    <col min="6" max="256" width="8.83203125" customWidth="1"/>
  </cols>
  <sheetData>
    <row r="1" spans="1:7">
      <c r="C1" s="59" t="s">
        <v>252</v>
      </c>
    </row>
    <row r="2" spans="1:7" ht="30" customHeight="1">
      <c r="A2" s="108" t="s">
        <v>214</v>
      </c>
    </row>
    <row r="3" spans="1:7" ht="30" customHeight="1">
      <c r="A3" s="108"/>
      <c r="C3" s="109" t="s">
        <v>164</v>
      </c>
    </row>
    <row r="4" spans="1:7" ht="30" customHeight="1"/>
    <row r="5" spans="1:7" ht="30" customHeight="1">
      <c r="A5" s="110"/>
      <c r="B5" s="111"/>
      <c r="C5" s="112" t="s">
        <v>165</v>
      </c>
      <c r="D5" s="111"/>
      <c r="E5" s="110"/>
    </row>
    <row r="6" spans="1:7" ht="21" customHeight="1">
      <c r="A6" s="110"/>
      <c r="B6" s="111"/>
      <c r="C6" s="110"/>
      <c r="D6" s="111"/>
      <c r="E6" s="110"/>
    </row>
    <row r="7" spans="1:7" s="114" customFormat="1" ht="25" customHeight="1">
      <c r="A7" s="156" t="s">
        <v>6</v>
      </c>
      <c r="B7" s="157" t="s">
        <v>221</v>
      </c>
      <c r="C7" s="157"/>
      <c r="D7" s="157" t="s">
        <v>166</v>
      </c>
      <c r="E7" s="157"/>
    </row>
    <row r="8" spans="1:7" s="114" customFormat="1" ht="25" customHeight="1">
      <c r="A8" s="156"/>
      <c r="B8" s="113" t="s">
        <v>254</v>
      </c>
      <c r="C8" s="113" t="s">
        <v>10</v>
      </c>
      <c r="D8" s="113" t="s">
        <v>167</v>
      </c>
      <c r="E8" s="113" t="s">
        <v>10</v>
      </c>
    </row>
    <row r="9" spans="1:7" ht="44.25" customHeight="1">
      <c r="A9" s="115">
        <v>1</v>
      </c>
      <c r="B9" s="116" t="s">
        <v>168</v>
      </c>
      <c r="C9" s="117">
        <v>60</v>
      </c>
      <c r="D9" s="118" t="s">
        <v>215</v>
      </c>
      <c r="E9" s="117">
        <v>60</v>
      </c>
    </row>
    <row r="10" spans="1:7" ht="30" customHeight="1">
      <c r="A10" s="119">
        <v>2</v>
      </c>
      <c r="B10" s="120" t="s">
        <v>169</v>
      </c>
      <c r="C10" s="121">
        <v>120</v>
      </c>
      <c r="D10" s="122" t="s">
        <v>216</v>
      </c>
      <c r="E10" s="121">
        <v>150</v>
      </c>
    </row>
    <row r="11" spans="1:7" ht="30" customHeight="1">
      <c r="A11" s="119">
        <v>3</v>
      </c>
      <c r="B11" s="122" t="s">
        <v>170</v>
      </c>
      <c r="C11" s="121">
        <v>60</v>
      </c>
      <c r="D11" s="122" t="s">
        <v>171</v>
      </c>
      <c r="E11" s="121">
        <v>60</v>
      </c>
      <c r="G11" s="123"/>
    </row>
    <row r="12" spans="1:7" ht="30" customHeight="1">
      <c r="A12" s="133">
        <v>4</v>
      </c>
      <c r="B12" s="134" t="s">
        <v>217</v>
      </c>
      <c r="C12" s="135">
        <v>30</v>
      </c>
      <c r="D12" s="134" t="s">
        <v>32</v>
      </c>
      <c r="E12" s="135">
        <v>45</v>
      </c>
      <c r="G12" s="123"/>
    </row>
    <row r="13" spans="1:7" ht="30" customHeight="1">
      <c r="A13" s="133">
        <v>5</v>
      </c>
      <c r="B13" s="134" t="s">
        <v>104</v>
      </c>
      <c r="C13" s="135" t="s">
        <v>219</v>
      </c>
      <c r="D13" s="134" t="s">
        <v>104</v>
      </c>
      <c r="E13" s="135">
        <v>15</v>
      </c>
      <c r="G13" s="123"/>
    </row>
    <row r="14" spans="1:7" ht="30" customHeight="1">
      <c r="A14" s="133">
        <v>6</v>
      </c>
      <c r="B14" s="134" t="s">
        <v>218</v>
      </c>
      <c r="C14" s="135" t="s">
        <v>219</v>
      </c>
      <c r="D14" s="134" t="s">
        <v>71</v>
      </c>
      <c r="E14" s="135">
        <v>15</v>
      </c>
      <c r="G14" s="123"/>
    </row>
    <row r="15" spans="1:7" ht="30" customHeight="1"/>
    <row r="16" spans="1:7" ht="30" customHeight="1">
      <c r="A16" s="110"/>
      <c r="B16" s="111"/>
      <c r="C16" s="112" t="s">
        <v>220</v>
      </c>
      <c r="D16" s="111"/>
      <c r="E16" s="110"/>
    </row>
    <row r="17" spans="1:31" ht="21" customHeight="1">
      <c r="A17" s="110"/>
      <c r="B17" s="111"/>
      <c r="C17" s="110"/>
      <c r="D17" s="111"/>
      <c r="E17" s="110"/>
    </row>
    <row r="18" spans="1:31" s="114" customFormat="1" ht="25" customHeight="1">
      <c r="A18" s="156" t="s">
        <v>6</v>
      </c>
      <c r="B18" s="157" t="s">
        <v>221</v>
      </c>
      <c r="C18" s="157"/>
      <c r="D18" s="157" t="s">
        <v>166</v>
      </c>
      <c r="E18" s="157"/>
    </row>
    <row r="19" spans="1:31" s="114" customFormat="1" ht="25" customHeight="1">
      <c r="A19" s="156"/>
      <c r="B19" s="113" t="s">
        <v>253</v>
      </c>
      <c r="C19" s="113" t="s">
        <v>10</v>
      </c>
      <c r="D19" s="113" t="s">
        <v>167</v>
      </c>
      <c r="E19" s="113" t="s">
        <v>10</v>
      </c>
    </row>
    <row r="20" spans="1:31" ht="30" customHeight="1">
      <c r="A20" s="119">
        <v>1</v>
      </c>
      <c r="B20" s="122" t="s">
        <v>172</v>
      </c>
      <c r="C20" s="121">
        <v>120</v>
      </c>
      <c r="D20" s="122" t="s">
        <v>222</v>
      </c>
      <c r="E20" s="121">
        <v>165</v>
      </c>
    </row>
    <row r="21" spans="1:31" ht="30" customHeight="1">
      <c r="A21" s="115">
        <v>2</v>
      </c>
      <c r="B21" s="118" t="s">
        <v>173</v>
      </c>
      <c r="C21" s="117">
        <v>45</v>
      </c>
      <c r="D21" s="118" t="s">
        <v>223</v>
      </c>
      <c r="E21" s="117">
        <v>45</v>
      </c>
    </row>
    <row r="22" spans="1:31" ht="30" customHeight="1">
      <c r="A22" s="115">
        <v>3</v>
      </c>
      <c r="B22" s="118" t="s">
        <v>174</v>
      </c>
      <c r="C22" s="117">
        <v>45</v>
      </c>
      <c r="D22" s="118" t="s">
        <v>175</v>
      </c>
      <c r="E22" s="117">
        <v>45</v>
      </c>
      <c r="G22" s="123"/>
    </row>
    <row r="23" spans="1:31" ht="30" customHeight="1">
      <c r="A23" s="124">
        <v>4</v>
      </c>
      <c r="B23" s="125" t="s">
        <v>178</v>
      </c>
      <c r="C23" s="126">
        <v>30</v>
      </c>
      <c r="D23" s="125" t="s">
        <v>33</v>
      </c>
      <c r="E23" s="126">
        <v>45</v>
      </c>
    </row>
    <row r="24" spans="1:31" s="111" customFormat="1" ht="30" customHeight="1">
      <c r="A24" s="119">
        <v>5</v>
      </c>
      <c r="B24" s="122" t="s">
        <v>227</v>
      </c>
      <c r="C24" s="121">
        <v>45</v>
      </c>
      <c r="D24" s="122" t="s">
        <v>227</v>
      </c>
      <c r="E24" s="121">
        <v>60</v>
      </c>
    </row>
    <row r="25" spans="1:31" s="139" customFormat="1" ht="30" customHeight="1">
      <c r="A25" s="138">
        <v>6</v>
      </c>
      <c r="B25" s="134" t="s">
        <v>63</v>
      </c>
      <c r="C25" s="135">
        <v>30</v>
      </c>
      <c r="D25" s="134" t="s">
        <v>63</v>
      </c>
      <c r="E25" s="135">
        <v>60</v>
      </c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</row>
    <row r="26" spans="1:31" ht="30" customHeight="1"/>
    <row r="27" spans="1:31" ht="30" customHeight="1">
      <c r="A27" s="110"/>
      <c r="B27" s="111"/>
      <c r="C27" s="112" t="s">
        <v>228</v>
      </c>
      <c r="D27" s="111"/>
      <c r="E27" s="110"/>
    </row>
    <row r="28" spans="1:31" ht="21" customHeight="1">
      <c r="A28" s="110"/>
      <c r="B28" s="111"/>
      <c r="C28" s="110"/>
      <c r="D28" s="111"/>
      <c r="E28" s="110"/>
    </row>
    <row r="29" spans="1:31" s="114" customFormat="1" ht="25" customHeight="1">
      <c r="A29" s="156" t="s">
        <v>6</v>
      </c>
      <c r="B29" s="157" t="s">
        <v>221</v>
      </c>
      <c r="C29" s="157"/>
      <c r="D29" s="157" t="s">
        <v>166</v>
      </c>
      <c r="E29" s="157"/>
    </row>
    <row r="30" spans="1:31" s="114" customFormat="1" ht="25" customHeight="1">
      <c r="A30" s="156"/>
      <c r="B30" s="113" t="s">
        <v>253</v>
      </c>
      <c r="C30" s="113" t="s">
        <v>10</v>
      </c>
      <c r="D30" s="113" t="s">
        <v>167</v>
      </c>
      <c r="E30" s="113" t="s">
        <v>10</v>
      </c>
    </row>
    <row r="31" spans="1:31" s="114" customFormat="1" ht="35.25" customHeight="1">
      <c r="A31" s="119">
        <v>1</v>
      </c>
      <c r="B31" s="137" t="s">
        <v>225</v>
      </c>
      <c r="C31" s="136"/>
      <c r="D31" s="137" t="s">
        <v>224</v>
      </c>
      <c r="E31" s="121" t="s">
        <v>176</v>
      </c>
    </row>
    <row r="32" spans="1:31" s="114" customFormat="1" ht="30" customHeight="1">
      <c r="A32" s="119">
        <v>2</v>
      </c>
      <c r="B32" s="140" t="s">
        <v>177</v>
      </c>
      <c r="C32" s="147"/>
      <c r="D32" s="141" t="s">
        <v>226</v>
      </c>
      <c r="E32" s="121">
        <v>75</v>
      </c>
    </row>
    <row r="33" spans="1:7" ht="30" customHeight="1">
      <c r="A33" s="119">
        <v>3</v>
      </c>
      <c r="B33" s="122" t="s">
        <v>179</v>
      </c>
      <c r="C33" s="126"/>
      <c r="D33" s="122" t="s">
        <v>180</v>
      </c>
      <c r="E33" s="121" t="s">
        <v>181</v>
      </c>
    </row>
    <row r="34" spans="1:7" ht="30" customHeight="1">
      <c r="A34" s="115">
        <v>4</v>
      </c>
      <c r="B34" s="142" t="s">
        <v>182</v>
      </c>
      <c r="C34" s="148"/>
      <c r="D34" s="143" t="s">
        <v>236</v>
      </c>
      <c r="E34" s="117">
        <v>90</v>
      </c>
    </row>
    <row r="35" spans="1:7" ht="30" customHeight="1">
      <c r="A35" s="115">
        <v>5</v>
      </c>
      <c r="B35" s="118" t="s">
        <v>183</v>
      </c>
      <c r="C35" s="126"/>
      <c r="D35" s="118" t="s">
        <v>237</v>
      </c>
      <c r="E35" s="117">
        <v>90</v>
      </c>
      <c r="G35" s="123"/>
    </row>
    <row r="36" spans="1:7" ht="30" customHeight="1">
      <c r="A36" s="119">
        <v>6</v>
      </c>
      <c r="B36" s="145" t="s">
        <v>230</v>
      </c>
      <c r="C36" s="148"/>
      <c r="D36" s="146" t="s">
        <v>230</v>
      </c>
      <c r="E36" s="117">
        <v>60</v>
      </c>
      <c r="G36" s="123"/>
    </row>
    <row r="37" spans="1:7" ht="30" customHeight="1">
      <c r="A37" s="119">
        <v>7</v>
      </c>
      <c r="B37" s="122" t="s">
        <v>229</v>
      </c>
      <c r="C37" s="126" t="s">
        <v>235</v>
      </c>
      <c r="D37" s="122" t="s">
        <v>229</v>
      </c>
      <c r="E37" s="117">
        <v>45</v>
      </c>
      <c r="G37" s="123"/>
    </row>
    <row r="38" spans="1:7" ht="39.75" customHeight="1">
      <c r="A38" s="115">
        <v>8</v>
      </c>
      <c r="B38" s="142" t="s">
        <v>184</v>
      </c>
      <c r="C38" s="148"/>
      <c r="D38" s="143" t="s">
        <v>296</v>
      </c>
      <c r="E38" s="117" t="s">
        <v>297</v>
      </c>
      <c r="G38" s="123"/>
    </row>
    <row r="39" spans="1:7" ht="36" customHeight="1">
      <c r="A39" s="119">
        <v>9</v>
      </c>
      <c r="B39" s="122" t="s">
        <v>91</v>
      </c>
      <c r="C39" s="126">
        <v>660</v>
      </c>
      <c r="D39" s="118" t="s">
        <v>294</v>
      </c>
      <c r="E39" s="117" t="s">
        <v>295</v>
      </c>
    </row>
    <row r="40" spans="1:7" ht="30" customHeight="1">
      <c r="A40" s="115">
        <v>10</v>
      </c>
      <c r="B40" s="142" t="s">
        <v>92</v>
      </c>
      <c r="C40" s="148"/>
      <c r="D40" s="143" t="s">
        <v>77</v>
      </c>
      <c r="E40" s="117">
        <v>90</v>
      </c>
    </row>
    <row r="41" spans="1:7" ht="30.75" customHeight="1">
      <c r="A41" s="124">
        <v>11</v>
      </c>
      <c r="B41" s="125" t="s">
        <v>68</v>
      </c>
      <c r="C41" s="126"/>
      <c r="D41" s="125" t="s">
        <v>68</v>
      </c>
      <c r="E41" s="117">
        <v>75</v>
      </c>
    </row>
    <row r="42" spans="1:7" s="111" customFormat="1" ht="30" customHeight="1">
      <c r="A42" s="115">
        <v>12</v>
      </c>
      <c r="B42" s="142" t="s">
        <v>185</v>
      </c>
      <c r="C42" s="148"/>
      <c r="D42" s="143" t="s">
        <v>241</v>
      </c>
      <c r="E42" s="117" t="s">
        <v>242</v>
      </c>
    </row>
    <row r="43" spans="1:7" s="111" customFormat="1" ht="37.5" customHeight="1">
      <c r="A43" s="115">
        <v>13</v>
      </c>
      <c r="B43" s="118" t="s">
        <v>186</v>
      </c>
      <c r="C43" s="126"/>
      <c r="D43" s="118" t="s">
        <v>243</v>
      </c>
      <c r="E43" s="117" t="s">
        <v>176</v>
      </c>
    </row>
    <row r="44" spans="1:7" s="111" customFormat="1" ht="30" customHeight="1">
      <c r="A44" s="115">
        <v>14</v>
      </c>
      <c r="B44" s="142" t="s">
        <v>231</v>
      </c>
      <c r="C44" s="148"/>
      <c r="D44" s="143" t="s">
        <v>231</v>
      </c>
      <c r="E44" s="117">
        <v>45</v>
      </c>
    </row>
    <row r="45" spans="1:7" s="111" customFormat="1" ht="30" customHeight="1">
      <c r="A45" s="115">
        <v>15</v>
      </c>
      <c r="B45" s="118" t="s">
        <v>232</v>
      </c>
      <c r="C45" s="126"/>
      <c r="D45" s="118" t="s">
        <v>244</v>
      </c>
      <c r="E45" s="117">
        <v>60</v>
      </c>
    </row>
    <row r="46" spans="1:7" s="111" customFormat="1" ht="30" customHeight="1">
      <c r="A46" s="115">
        <v>16</v>
      </c>
      <c r="B46" s="142" t="s">
        <v>233</v>
      </c>
      <c r="C46" s="148"/>
      <c r="D46" s="143" t="s">
        <v>245</v>
      </c>
      <c r="E46" s="117">
        <v>60</v>
      </c>
    </row>
    <row r="47" spans="1:7" s="111" customFormat="1" ht="30" customHeight="1">
      <c r="A47" s="115">
        <v>17</v>
      </c>
      <c r="B47" s="142" t="s">
        <v>88</v>
      </c>
      <c r="C47" s="148"/>
      <c r="D47" s="143" t="s">
        <v>88</v>
      </c>
      <c r="E47" s="117">
        <v>30</v>
      </c>
    </row>
    <row r="48" spans="1:7" s="111" customFormat="1" ht="30" customHeight="1">
      <c r="A48" s="115">
        <v>18</v>
      </c>
      <c r="B48" s="118" t="s">
        <v>234</v>
      </c>
      <c r="C48" s="144"/>
      <c r="D48" s="118" t="s">
        <v>246</v>
      </c>
      <c r="E48" s="117">
        <v>60</v>
      </c>
    </row>
  </sheetData>
  <mergeCells count="9">
    <mergeCell ref="A29:A30"/>
    <mergeCell ref="B29:C29"/>
    <mergeCell ref="D29:E29"/>
    <mergeCell ref="A7:A8"/>
    <mergeCell ref="B7:C7"/>
    <mergeCell ref="D7:E7"/>
    <mergeCell ref="A18:A19"/>
    <mergeCell ref="B18:C18"/>
    <mergeCell ref="D18:E18"/>
  </mergeCells>
  <phoneticPr fontId="8" type="noConversion"/>
  <pageMargins left="0.98402777777777772" right="0.78749999999999998" top="0.98402777777777772" bottom="0.98402777777777772" header="0.51180555555555551" footer="0.51180555555555551"/>
  <pageSetup paperSize="9" scale="50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0" zoomScaleNormal="80" workbookViewId="0">
      <selection activeCell="G1" sqref="G1"/>
    </sheetView>
  </sheetViews>
  <sheetFormatPr baseColWidth="10" defaultRowHeight="13"/>
  <cols>
    <col min="1" max="6" width="8.83203125" customWidth="1"/>
    <col min="7" max="7" width="9.83203125" customWidth="1"/>
    <col min="8" max="256" width="8.83203125" customWidth="1"/>
  </cols>
  <sheetData>
    <row r="1" spans="1:12">
      <c r="G1" s="59" t="s">
        <v>247</v>
      </c>
    </row>
    <row r="2" spans="1:12">
      <c r="G2" s="59"/>
    </row>
    <row r="3" spans="1:12">
      <c r="G3" s="59"/>
    </row>
    <row r="4" spans="1:12">
      <c r="G4" s="59"/>
    </row>
    <row r="5" spans="1:12">
      <c r="G5" s="59"/>
    </row>
    <row r="6" spans="1:12">
      <c r="G6" s="59"/>
    </row>
    <row r="7" spans="1:12" ht="16">
      <c r="A7" s="127" t="s">
        <v>114</v>
      </c>
      <c r="L7" s="127">
        <f>'Sem VII'!K46</f>
        <v>2520</v>
      </c>
    </row>
    <row r="9" spans="1:12" ht="16">
      <c r="A9" s="127" t="s">
        <v>187</v>
      </c>
      <c r="L9" s="127">
        <f>('Sem I _ IV '!D21+'Sem I _ IV '!D34+'Sem I _ IV '!D46+'Sem I _ IV '!D60+'Sem V _ VI'!D12+'Sem V _ VI'!D24+'Sem V _ VI'!D32+'Sem VII'!D11+'Sem VII'!D20)*15</f>
        <v>1155</v>
      </c>
    </row>
    <row r="11" spans="1:12" ht="16">
      <c r="A11" s="127" t="s">
        <v>188</v>
      </c>
      <c r="G11" s="128">
        <f>100*L9/L7</f>
        <v>45.833333333333336</v>
      </c>
      <c r="H11" s="127" t="s">
        <v>189</v>
      </c>
    </row>
    <row r="19" spans="1:12" ht="16">
      <c r="A19" s="127"/>
      <c r="K19" s="129"/>
      <c r="L19" s="127"/>
    </row>
    <row r="20" spans="1:12" ht="16">
      <c r="K20" s="127"/>
      <c r="L20" s="127"/>
    </row>
    <row r="21" spans="1:12" ht="16">
      <c r="K21" s="127"/>
      <c r="L21" s="127"/>
    </row>
    <row r="22" spans="1:12" ht="16">
      <c r="K22" s="127"/>
      <c r="L22" s="127"/>
    </row>
    <row r="24" spans="1:12" ht="16">
      <c r="A24" s="127"/>
      <c r="K24" s="129"/>
      <c r="L24" s="127"/>
    </row>
    <row r="25" spans="1:12" ht="16">
      <c r="K25" s="127"/>
      <c r="L25" s="127"/>
    </row>
    <row r="26" spans="1:12" ht="16">
      <c r="K26" s="127"/>
      <c r="L26" s="127"/>
    </row>
    <row r="27" spans="1:12" ht="16">
      <c r="K27" s="127"/>
      <c r="L27" s="127"/>
    </row>
    <row r="29" spans="1:12" ht="16">
      <c r="A29" s="127"/>
      <c r="G29" s="129"/>
      <c r="H29" s="128"/>
      <c r="I29" s="127"/>
    </row>
    <row r="30" spans="1:12" ht="16">
      <c r="G30" s="127"/>
      <c r="H30" s="128"/>
      <c r="I30" s="127"/>
    </row>
    <row r="31" spans="1:12" ht="16">
      <c r="G31" s="127"/>
      <c r="H31" s="128"/>
      <c r="I31" s="127"/>
    </row>
    <row r="32" spans="1:12" ht="16">
      <c r="G32" s="127"/>
      <c r="H32" s="128"/>
      <c r="I32" s="127"/>
    </row>
  </sheetData>
  <phoneticPr fontId="8" type="noConversion"/>
  <pageMargins left="0.78749999999999998" right="0.78749999999999998" top="0.78749999999999998" bottom="0.98402777777777772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Sem I _ IV </vt:lpstr>
      <vt:lpstr>Sem V _ VI</vt:lpstr>
      <vt:lpstr>Sem VII</vt:lpstr>
      <vt:lpstr>uwagi</vt:lpstr>
      <vt:lpstr>zestawienie</vt:lpstr>
      <vt:lpstr>statystyka</vt:lpstr>
      <vt:lpstr>'Sem I _ IV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Użytkownik pakietu Microsoft Office</cp:lastModifiedBy>
  <cp:lastPrinted>2011-11-28T07:37:48Z</cp:lastPrinted>
  <dcterms:created xsi:type="dcterms:W3CDTF">2008-03-03T21:25:30Z</dcterms:created>
  <dcterms:modified xsi:type="dcterms:W3CDTF">2018-04-16T10:17:16Z</dcterms:modified>
</cp:coreProperties>
</file>