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1CE87F86-305F-FC40-9E6E-9DB9C1BA0FC4}" xr6:coauthVersionLast="32" xr6:coauthVersionMax="32" xr10:uidLastSave="{00000000-0000-0000-0000-000000000000}"/>
  <bookViews>
    <workbookView xWindow="0" yWindow="460" windowWidth="15480" windowHeight="8200" tabRatio="607"/>
  </bookViews>
  <sheets>
    <sheet name="Sem I _ IV " sheetId="1" r:id="rId1"/>
    <sheet name="Sem V _ VI" sheetId="2" r:id="rId2"/>
    <sheet name="Sem VIsd_VII" sheetId="3" r:id="rId3"/>
    <sheet name="uwagi" sheetId="4" r:id="rId4"/>
    <sheet name="zestawienie" sheetId="5" r:id="rId5"/>
    <sheet name="statystyka" sheetId="6" r:id="rId6"/>
  </sheets>
  <definedNames>
    <definedName name="_xlnm.Print_Area" localSheetId="0">'Sem I _ IV '!$A$2:$L$64</definedName>
    <definedName name="_xlnm.Print_Area" localSheetId="2">'Sem VIsd_VII'!$A$1:$L$69</definedName>
  </definedNames>
  <calcPr calcId="162913"/>
</workbook>
</file>

<file path=xl/calcChain.xml><?xml version="1.0" encoding="utf-8"?>
<calcChain xmlns="http://schemas.openxmlformats.org/spreadsheetml/2006/main">
  <c r="J43" i="3" l="1"/>
  <c r="K45" i="3"/>
  <c r="I45" i="3"/>
  <c r="H45" i="3"/>
  <c r="G45" i="3"/>
  <c r="F45" i="3"/>
  <c r="E45" i="3"/>
  <c r="D45" i="3"/>
  <c r="J45" i="3"/>
  <c r="K35" i="3"/>
  <c r="I35" i="3"/>
  <c r="H35" i="3"/>
  <c r="G35" i="3"/>
  <c r="F35" i="3"/>
  <c r="E35" i="3"/>
  <c r="D35" i="3"/>
  <c r="J34" i="3"/>
  <c r="J33" i="3"/>
  <c r="J32" i="3"/>
  <c r="J31" i="3"/>
  <c r="J30" i="3"/>
  <c r="E14" i="3"/>
  <c r="F14" i="3"/>
  <c r="G14" i="3"/>
  <c r="H14" i="3"/>
  <c r="I14" i="3"/>
  <c r="K26" i="2"/>
  <c r="E26" i="2"/>
  <c r="F26" i="2"/>
  <c r="G26" i="2"/>
  <c r="H26" i="2"/>
  <c r="I26" i="2"/>
  <c r="D26" i="2"/>
  <c r="J25" i="2"/>
  <c r="J32" i="1"/>
  <c r="J18" i="1"/>
  <c r="K24" i="3"/>
  <c r="I24" i="3"/>
  <c r="H24" i="3"/>
  <c r="G24" i="3"/>
  <c r="F24" i="3"/>
  <c r="E24" i="3"/>
  <c r="D24" i="3"/>
  <c r="J21" i="3"/>
  <c r="J23" i="3"/>
  <c r="J20" i="3"/>
  <c r="J22" i="3"/>
  <c r="J24" i="3" s="1"/>
  <c r="K14" i="3"/>
  <c r="D14" i="3"/>
  <c r="J10" i="3"/>
  <c r="J9" i="3"/>
  <c r="J14" i="3" s="1"/>
  <c r="J13" i="3"/>
  <c r="J12" i="3"/>
  <c r="J11" i="3"/>
  <c r="J68" i="3"/>
  <c r="J69" i="3" s="1"/>
  <c r="J67" i="3"/>
  <c r="J51" i="3"/>
  <c r="J52" i="3"/>
  <c r="J60" i="3"/>
  <c r="J59" i="3"/>
  <c r="K69" i="3"/>
  <c r="I69" i="3"/>
  <c r="H69" i="3"/>
  <c r="G69" i="3"/>
  <c r="F69" i="3"/>
  <c r="E69" i="3"/>
  <c r="D69" i="3"/>
  <c r="K61" i="3"/>
  <c r="I61" i="3"/>
  <c r="H61" i="3"/>
  <c r="G61" i="3"/>
  <c r="F61" i="3"/>
  <c r="E61" i="3"/>
  <c r="D61" i="3"/>
  <c r="J6" i="2"/>
  <c r="J15" i="2" s="1"/>
  <c r="J7" i="2"/>
  <c r="J8" i="2"/>
  <c r="J9" i="2"/>
  <c r="J10" i="2"/>
  <c r="J11" i="2"/>
  <c r="J12" i="2"/>
  <c r="J13" i="2"/>
  <c r="J14" i="2"/>
  <c r="J21" i="2"/>
  <c r="J26" i="2" s="1"/>
  <c r="J22" i="2"/>
  <c r="J23" i="2"/>
  <c r="J61" i="1"/>
  <c r="J47" i="1"/>
  <c r="J60" i="1"/>
  <c r="D15" i="2"/>
  <c r="E15" i="2"/>
  <c r="F15" i="2"/>
  <c r="G15" i="2"/>
  <c r="H15" i="2"/>
  <c r="I15" i="2"/>
  <c r="K15" i="2"/>
  <c r="J21" i="1"/>
  <c r="J35" i="1"/>
  <c r="J48" i="1"/>
  <c r="J13" i="1"/>
  <c r="J14" i="1"/>
  <c r="J15" i="1"/>
  <c r="J16" i="1"/>
  <c r="J17" i="1"/>
  <c r="J19" i="1"/>
  <c r="J20" i="1"/>
  <c r="J22" i="1"/>
  <c r="D23" i="1"/>
  <c r="E23" i="1"/>
  <c r="F23" i="1"/>
  <c r="G23" i="1"/>
  <c r="H23" i="1"/>
  <c r="I23" i="1"/>
  <c r="J23" i="1"/>
  <c r="K23" i="1"/>
  <c r="J28" i="1"/>
  <c r="J29" i="1"/>
  <c r="J30" i="1"/>
  <c r="J31" i="1"/>
  <c r="J33" i="1"/>
  <c r="J34" i="1"/>
  <c r="J36" i="1"/>
  <c r="D37" i="1"/>
  <c r="E37" i="1"/>
  <c r="F37" i="1"/>
  <c r="G37" i="1"/>
  <c r="H37" i="1"/>
  <c r="I37" i="1"/>
  <c r="K37" i="1"/>
  <c r="J42" i="1"/>
  <c r="J50" i="1" s="1"/>
  <c r="J43" i="1"/>
  <c r="J44" i="1"/>
  <c r="J45" i="1"/>
  <c r="J46" i="1"/>
  <c r="J49" i="1"/>
  <c r="D50" i="1"/>
  <c r="E50" i="1"/>
  <c r="F50" i="1"/>
  <c r="G50" i="1"/>
  <c r="H50" i="1"/>
  <c r="I50" i="1"/>
  <c r="K50" i="1"/>
  <c r="J55" i="1"/>
  <c r="J56" i="1"/>
  <c r="J57" i="1"/>
  <c r="J63" i="1" s="1"/>
  <c r="J58" i="1"/>
  <c r="J59" i="1"/>
  <c r="J62" i="1"/>
  <c r="D63" i="1"/>
  <c r="L9" i="6" s="1"/>
  <c r="E63" i="1"/>
  <c r="F63" i="1"/>
  <c r="G63" i="1"/>
  <c r="H63" i="1"/>
  <c r="I63" i="1"/>
  <c r="K63" i="1"/>
  <c r="D53" i="3"/>
  <c r="E53" i="3"/>
  <c r="F53" i="3"/>
  <c r="G53" i="3"/>
  <c r="H53" i="3"/>
  <c r="I53" i="3"/>
  <c r="K53" i="3"/>
  <c r="J53" i="3"/>
  <c r="J35" i="3"/>
  <c r="J61" i="3"/>
  <c r="J37" i="1"/>
  <c r="K71" i="3" l="1"/>
  <c r="L7" i="6" s="1"/>
  <c r="G11" i="6"/>
  <c r="D73" i="3"/>
  <c r="D74" i="3" s="1"/>
</calcChain>
</file>

<file path=xl/sharedStrings.xml><?xml version="1.0" encoding="utf-8"?>
<sst xmlns="http://schemas.openxmlformats.org/spreadsheetml/2006/main" count="543" uniqueCount="284">
  <si>
    <t>Politechnika Białostocka</t>
  </si>
  <si>
    <t>Wydział Budownictwa i Inżynierii Środowiska</t>
  </si>
  <si>
    <t>PLAN STUDIÓW STACJONARNYCH I STOPNIA (INŻ.)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</si>
  <si>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</si>
  <si>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</si>
  <si>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</si>
  <si>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</si>
  <si>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</si>
  <si>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</si>
  <si>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</si>
  <si>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</si>
  <si>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</si>
  <si>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</si>
  <si>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</si>
  <si>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</si>
  <si>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</si>
  <si>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</si>
  <si>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</si>
  <si>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</si>
  <si>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</si>
  <si>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Język obcy I</t>
  </si>
  <si>
    <t>Wychowanie fizyczne I</t>
  </si>
  <si>
    <t>Matematyka I (E)</t>
  </si>
  <si>
    <t>Rysunek techniczny i grafika inżynierska</t>
  </si>
  <si>
    <t>Podstawy informatyki</t>
  </si>
  <si>
    <t>Geologia inżynierska i petrografia</t>
  </si>
  <si>
    <t>RAZEM</t>
  </si>
  <si>
    <t>II</t>
  </si>
  <si>
    <t>Język obcy II</t>
  </si>
  <si>
    <t>Matematyka II (E)</t>
  </si>
  <si>
    <t>Wychowanie fizyczne II</t>
  </si>
  <si>
    <t>Materiały budowlane (E)</t>
  </si>
  <si>
    <t>III</t>
  </si>
  <si>
    <t>Język obcy III</t>
  </si>
  <si>
    <t>Matematyka III - Statystyka</t>
  </si>
  <si>
    <t>Budownictwo ogólne (E)</t>
  </si>
  <si>
    <t>Technologia betonu (E)</t>
  </si>
  <si>
    <t xml:space="preserve">Hydraulika i hydrologia </t>
  </si>
  <si>
    <t>IV</t>
  </si>
  <si>
    <t>Język obcy IV</t>
  </si>
  <si>
    <t>Budownictwo drogowe</t>
  </si>
  <si>
    <t>Metody obliczeniowe</t>
  </si>
  <si>
    <t>V</t>
  </si>
  <si>
    <t>Mechanika gruntów (E)</t>
  </si>
  <si>
    <t>KIERUNEK: Budownictwo</t>
  </si>
  <si>
    <t>(przedmioty wspólne dla całego kierunku)</t>
  </si>
  <si>
    <t>VI</t>
  </si>
  <si>
    <t>Fundamentowanie (E)</t>
  </si>
  <si>
    <t>Podstawy mostownictwa</t>
  </si>
  <si>
    <t>(grupa przedmiotów dyplomowania)</t>
  </si>
  <si>
    <t xml:space="preserve">VII </t>
  </si>
  <si>
    <t>Prawo budowlane</t>
  </si>
  <si>
    <t>Ochrona własności intelektualnej</t>
  </si>
  <si>
    <t>Praca dyplomowa inżynierska</t>
  </si>
  <si>
    <t>Łączna liczba godzin zajęć dydaktycznych wynosi:</t>
  </si>
  <si>
    <t>Student zobowiązany jest do odbycia:</t>
  </si>
  <si>
    <t>1.</t>
  </si>
  <si>
    <t>2.</t>
  </si>
  <si>
    <t>3.</t>
  </si>
  <si>
    <t>4.</t>
  </si>
  <si>
    <t>5.</t>
  </si>
  <si>
    <t>6.</t>
  </si>
  <si>
    <t>7.</t>
  </si>
  <si>
    <t>Oznaczenia poszczególnych Katedr :</t>
  </si>
  <si>
    <t>Wyjaśnienie oznaczeń :</t>
  </si>
  <si>
    <t>(dotyczy kolumny "Uwagi")</t>
  </si>
  <si>
    <t>(E)</t>
  </si>
  <si>
    <t>egzamin</t>
  </si>
  <si>
    <t>wykład</t>
  </si>
  <si>
    <t xml:space="preserve">C  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</si>
  <si>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</si>
  <si>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</si>
  <si>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</si>
  <si>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</si>
  <si>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</si>
  <si>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</si>
  <si>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>Studium Wychowania Fizycznego i Sportu</t>
  </si>
  <si>
    <t>..........................................</t>
  </si>
  <si>
    <t>(pieczęć i podpis Dziekana)</t>
  </si>
  <si>
    <t>na studiach stacjonarnych I stopnia</t>
  </si>
  <si>
    <t>PRZEDMIOTY KSZTAŁCENIA OGÓLNEGO</t>
  </si>
  <si>
    <t>Plan studiów stacjonarnych I stopnia</t>
  </si>
  <si>
    <t>Nazwa przedmiotu</t>
  </si>
  <si>
    <t>Łączna liczba godzin wykładowych wynosi:</t>
  </si>
  <si>
    <t>Wykłady stanowią:</t>
  </si>
  <si>
    <t>%   ogólnej liczby godzin zajęć dydaktycznych</t>
  </si>
  <si>
    <t>Katedra Matematyki (Wydział Informatyki)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</si>
  <si>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</si>
  <si>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Łączna liczba godzin wykładów wynosi:</t>
  </si>
  <si>
    <t>% ogólnej liczby godzin zajęć dydaktycznych</t>
  </si>
  <si>
    <t>Liczba godzin zajęć dydaktycznych określona w standardach kształcenia na kierunku budownictwo i sposób ich realizacji</t>
  </si>
  <si>
    <t>GRUPA TREŚCI PODSTAWOWYCH</t>
  </si>
  <si>
    <t>Rozporządzenie MNiSW z dn. 12.07.2007</t>
  </si>
  <si>
    <t>GRUPA TREŚCI KIERUNKOWYCH</t>
  </si>
  <si>
    <t>Geometria wykreślna</t>
  </si>
  <si>
    <t>strona 6/6</t>
  </si>
  <si>
    <t>strona 1/6</t>
  </si>
  <si>
    <t>strona 2/6</t>
  </si>
  <si>
    <t>strona 3/6</t>
  </si>
  <si>
    <t>strona 4/6</t>
  </si>
  <si>
    <t>strona 5/6</t>
  </si>
  <si>
    <t>Treści kształcenia w zakresie:</t>
  </si>
  <si>
    <t>Zajęcia z zakresu:</t>
  </si>
  <si>
    <t>Technologia robót budowlanych I (E)</t>
  </si>
  <si>
    <t>Konstrukcje betonowe  (E)</t>
  </si>
  <si>
    <t>Fizyka I (E)</t>
  </si>
  <si>
    <t>Chemia budowlana (E)</t>
  </si>
  <si>
    <t>(obowiązuje studentów, którzy rozpoczęli studia w roku akad. 2012/2013)</t>
  </si>
  <si>
    <t>Przedmiot do wyboru (HES)</t>
  </si>
  <si>
    <t>Mechanika budowli ( E)</t>
  </si>
  <si>
    <t>Fizyka II</t>
  </si>
  <si>
    <t>Fizyka budowli ( E)</t>
  </si>
  <si>
    <t>Praktyka zawodowa</t>
  </si>
  <si>
    <t>Przedmiot do wyboru architektoniczny</t>
  </si>
  <si>
    <t>Podstawy inżynierii komunikacyjnej</t>
  </si>
  <si>
    <t>BIOZ i podst. ergonomii</t>
  </si>
  <si>
    <t>Trwałość i bezpieczeństwo konstrukcji</t>
  </si>
  <si>
    <t>Konstrukcje zespolone ( E)</t>
  </si>
  <si>
    <t>Stalowe konstrukcje hal ( E)</t>
  </si>
  <si>
    <t>Konstrukcje murowe i drewniane ( E)</t>
  </si>
  <si>
    <t>Przedmiot do wyboru z zakresu przedsiębiorczości</t>
  </si>
  <si>
    <t>Nawierzchnie drogowe</t>
  </si>
  <si>
    <t>Technologia produkcji wyrobów budowlanych</t>
  </si>
  <si>
    <t>Trwałość obiektów budowlanych</t>
  </si>
  <si>
    <t>ECTS</t>
  </si>
  <si>
    <t>B01301</t>
  </si>
  <si>
    <t>B01306</t>
  </si>
  <si>
    <t>B01308</t>
  </si>
  <si>
    <t>B01310</t>
  </si>
  <si>
    <t>B01312</t>
  </si>
  <si>
    <t>B01314</t>
  </si>
  <si>
    <t>B01315</t>
  </si>
  <si>
    <t>B01316</t>
  </si>
  <si>
    <t>B01317</t>
  </si>
  <si>
    <t>B02302</t>
  </si>
  <si>
    <t>B02309</t>
  </si>
  <si>
    <t>B02307</t>
  </si>
  <si>
    <t>B02318</t>
  </si>
  <si>
    <t>B02320</t>
  </si>
  <si>
    <t>B02321</t>
  </si>
  <si>
    <t>B02322</t>
  </si>
  <si>
    <t>B02323A/B</t>
  </si>
  <si>
    <t>B03303</t>
  </si>
  <si>
    <t>B03324</t>
  </si>
  <si>
    <t>B03325</t>
  </si>
  <si>
    <t>B03326</t>
  </si>
  <si>
    <t>B03327</t>
  </si>
  <si>
    <t>B03328</t>
  </si>
  <si>
    <t>B03311</t>
  </si>
  <si>
    <t>B03329</t>
  </si>
  <si>
    <t>B04304</t>
  </si>
  <si>
    <t>B04330</t>
  </si>
  <si>
    <t>B04331</t>
  </si>
  <si>
    <t>B04333</t>
  </si>
  <si>
    <t>B04334</t>
  </si>
  <si>
    <t>B04332</t>
  </si>
  <si>
    <t>B04336</t>
  </si>
  <si>
    <t>B05305</t>
  </si>
  <si>
    <t>B05337A/B</t>
  </si>
  <si>
    <t>B05338</t>
  </si>
  <si>
    <t>B05339</t>
  </si>
  <si>
    <t>B05340</t>
  </si>
  <si>
    <t>B05341</t>
  </si>
  <si>
    <t>B05342</t>
  </si>
  <si>
    <t>B05343</t>
  </si>
  <si>
    <t>B05344</t>
  </si>
  <si>
    <t>B06345</t>
  </si>
  <si>
    <t>B06335A/B</t>
  </si>
  <si>
    <t>B06346</t>
  </si>
  <si>
    <t>Drogowe roboty ziemne i odwodnienie dróg ( E)</t>
  </si>
  <si>
    <t>Technologia materiałów drogowych ( E)</t>
  </si>
  <si>
    <t>Mechanika teoretyczna  ( E)</t>
  </si>
  <si>
    <t>Wykaz przedmiotów obieralnych z grupy HES :</t>
  </si>
  <si>
    <t>Katedra Mechaniki Konstrukcji</t>
  </si>
  <si>
    <t>Katedra Konstrukcji Budowlanych</t>
  </si>
  <si>
    <t>Zakład Geotechniki</t>
  </si>
  <si>
    <t>Zakład Inżynierii Drogowej</t>
  </si>
  <si>
    <t>Zakład Informacji Przestrzennej</t>
  </si>
  <si>
    <t>Studium Języków Obcych</t>
  </si>
  <si>
    <t xml:space="preserve">Studium Fizyki </t>
  </si>
  <si>
    <t>Zakład Chemii</t>
  </si>
  <si>
    <t>Podstawy diagnostyki cieplnej budynków ( E)</t>
  </si>
  <si>
    <t>Wytrzymałość materiałów I ( E)</t>
  </si>
  <si>
    <t>Eksploatacja budynków</t>
  </si>
  <si>
    <t>Organizacja robót budowlanych I</t>
  </si>
  <si>
    <t xml:space="preserve">Katedra </t>
  </si>
  <si>
    <t>Seminarium dyplomowe I</t>
  </si>
  <si>
    <t>Analiza statyczna konstrukcji w ujęciu komputerowym</t>
  </si>
  <si>
    <t>Wzmacnianie konstrukcji budowlanych</t>
  </si>
  <si>
    <t>Podstawy mechaniki konstrukcji budowlanych</t>
  </si>
  <si>
    <t>Seminarium dyplomowe II</t>
  </si>
  <si>
    <t>Projektowanie dróg, ulic i skrzyżowań ( E)</t>
  </si>
  <si>
    <t>Podstawy inżynierii ruchu drogowego</t>
  </si>
  <si>
    <t>Utrzymanie i przebudowa dróg</t>
  </si>
  <si>
    <t xml:space="preserve">Komputerowe wspomaganie realizacji robót budowlanych </t>
  </si>
  <si>
    <t>Budownictwo niskoenergetyczne i racjonalizacja użytkowania energii w budynkach</t>
  </si>
  <si>
    <t>Katedra Materiałów, Technologii i Organizacji Budownictwa</t>
  </si>
  <si>
    <t>Zakład Podstaw Budownictwa i Fizyki Budowli</t>
  </si>
  <si>
    <t>Dydaktyczny Zespół Architektury Krajobrazu</t>
  </si>
  <si>
    <t>Diagnostyka pomiarowa wytężenia konstrukcji budowlanych</t>
  </si>
  <si>
    <t>ŚCIEŻKI DYPLOMOWANIA</t>
  </si>
  <si>
    <t>Ekonomika inwestycji i podstawy kosztorysowania ( E)</t>
  </si>
  <si>
    <t>Przedmiot do wyboru z zakresu instalacji budowlanych</t>
  </si>
  <si>
    <t>Betony specjalne i recykling konstrukcji betonowych  ( E)</t>
  </si>
  <si>
    <t>Historia architektury</t>
  </si>
  <si>
    <t>Kształtowanie przestrzeni i obiektów wystawienniczych</t>
  </si>
  <si>
    <t>Gender studies</t>
  </si>
  <si>
    <t>Komunikacja interpersonalna</t>
  </si>
  <si>
    <t>Filozofia</t>
  </si>
  <si>
    <t>Historia filozofii</t>
  </si>
  <si>
    <t>Socjologia</t>
  </si>
  <si>
    <t>Przedmioty do wyboru architektoniczne</t>
  </si>
  <si>
    <t>Podstawy projektowania architektoniczno-budowlanego</t>
  </si>
  <si>
    <t>Zasady projektowania architektoniczno-urbanistycznego</t>
  </si>
  <si>
    <t>Przedmioty do wyboru z zakresu instalacji:</t>
  </si>
  <si>
    <t>Instalacje sanitarne w budynkach mieszkalnych</t>
  </si>
  <si>
    <t>Instalacje sanitarne w budynkach przemysłowych</t>
  </si>
  <si>
    <t>Przedmioty do wyboru z zakresu przedsiebiorczości:</t>
  </si>
  <si>
    <t>Przedsiębiorczość</t>
  </si>
  <si>
    <t>Zarządzanie karierą i podstawy przedsiębiorczości</t>
  </si>
  <si>
    <t>Dopuszcza się zgłaszanie innych przedmiotów niż wymienione wyżej.</t>
  </si>
  <si>
    <t>B02323 A</t>
  </si>
  <si>
    <t>B02323 B</t>
  </si>
  <si>
    <t>HES001</t>
  </si>
  <si>
    <t>HES002</t>
  </si>
  <si>
    <t>HES004</t>
  </si>
  <si>
    <t>HES005</t>
  </si>
  <si>
    <t>HES006</t>
  </si>
  <si>
    <t>HES007</t>
  </si>
  <si>
    <t>HES008</t>
  </si>
  <si>
    <t>HES…</t>
  </si>
  <si>
    <t>HES..</t>
  </si>
  <si>
    <t>B05337 A</t>
  </si>
  <si>
    <t>B05337 B</t>
  </si>
  <si>
    <t>B06335 A</t>
  </si>
  <si>
    <t>B06335 B</t>
  </si>
  <si>
    <r>
      <t xml:space="preserve">a) </t>
    </r>
    <r>
      <rPr>
        <b/>
        <sz val="14"/>
        <rFont val="Arial CE"/>
        <family val="2"/>
        <charset val="238"/>
      </rPr>
      <t/>
    </r>
  </si>
  <si>
    <t xml:space="preserve">   </t>
  </si>
  <si>
    <t>w wymiarze 6 tygodni, podczas wakacji według wyboru studentów; zaliczana do semestru VII</t>
  </si>
  <si>
    <t xml:space="preserve">    </t>
  </si>
  <si>
    <t>zaliczenia praktyki (bez wystawiania oceny) dokonuje opiekun praktyki zawodowej;</t>
  </si>
  <si>
    <r>
      <rPr>
        <b/>
        <sz val="14"/>
        <rFont val="Arial CE"/>
        <charset val="238"/>
      </rPr>
      <t>praktyki kierunkowej (zawodowej) (B07377)</t>
    </r>
    <r>
      <rPr>
        <sz val="14"/>
        <rFont val="Arial CE"/>
        <family val="2"/>
        <charset val="238"/>
      </rPr>
      <t xml:space="preserve"> w przedsiębiorstwie budowlanym, </t>
    </r>
  </si>
  <si>
    <t>b)</t>
  </si>
  <si>
    <r>
      <rPr>
        <b/>
        <sz val="14"/>
        <rFont val="Arial CE"/>
        <family val="2"/>
        <charset val="238"/>
      </rPr>
      <t>praktyki geodezyjnej i geotechnicznej (B06346)</t>
    </r>
    <r>
      <rPr>
        <sz val="14"/>
        <rFont val="Arial CE"/>
        <family val="2"/>
        <charset val="238"/>
      </rPr>
      <t xml:space="preserve"> w łącznym wymiarze </t>
    </r>
    <r>
      <rPr>
        <b/>
        <sz val="14"/>
        <rFont val="Arial CE"/>
        <family val="2"/>
        <charset val="238"/>
      </rPr>
      <t>2 tygodni</t>
    </r>
    <r>
      <rPr>
        <sz val="14"/>
        <rFont val="Arial CE"/>
        <family val="2"/>
        <charset val="238"/>
      </rPr>
      <t xml:space="preserve">, </t>
    </r>
  </si>
  <si>
    <t>podczas wakacji po semestrze VI; zaliczenia praktyki dokonuje opiekun praktyki.</t>
  </si>
  <si>
    <t>B06347</t>
  </si>
  <si>
    <t>B07348</t>
  </si>
  <si>
    <t>B07349</t>
  </si>
  <si>
    <t>B07350</t>
  </si>
  <si>
    <t>B16381</t>
  </si>
  <si>
    <t>B16382</t>
  </si>
  <si>
    <t>B16391</t>
  </si>
  <si>
    <t>B16392</t>
  </si>
  <si>
    <t>B16393</t>
  </si>
  <si>
    <t>B17383</t>
  </si>
  <si>
    <t>B17394</t>
  </si>
  <si>
    <t>B36351</t>
  </si>
  <si>
    <t>B36352</t>
  </si>
  <si>
    <t>B36353</t>
  </si>
  <si>
    <t>B36354</t>
  </si>
  <si>
    <t>B37355</t>
  </si>
  <si>
    <t>B37356</t>
  </si>
  <si>
    <t>B26371</t>
  </si>
  <si>
    <t>B26372</t>
  </si>
  <si>
    <t>B26373</t>
  </si>
  <si>
    <t>B26362</t>
  </si>
  <si>
    <t>B27374</t>
  </si>
  <si>
    <t>B27363</t>
  </si>
  <si>
    <t>profil ogólnoakademicki</t>
  </si>
  <si>
    <t>B26375</t>
  </si>
  <si>
    <t>Geodezja inżynierska</t>
  </si>
  <si>
    <t>B01319</t>
  </si>
  <si>
    <t>B02313</t>
  </si>
  <si>
    <t>Praktyka geotechniczna</t>
  </si>
  <si>
    <r>
      <t xml:space="preserve">Ścieżka dyplomowania: </t>
    </r>
    <r>
      <rPr>
        <b/>
        <sz val="10"/>
        <rFont val="Arial CE"/>
        <family val="2"/>
        <charset val="238"/>
      </rPr>
      <t>konstrukcje budowlane</t>
    </r>
  </si>
  <si>
    <r>
      <t xml:space="preserve">Ścieżka dyplomowania: </t>
    </r>
    <r>
      <rPr>
        <b/>
        <sz val="10"/>
        <rFont val="Arial CE"/>
        <family val="2"/>
        <charset val="238"/>
      </rPr>
      <t>budownictwo drogowe</t>
    </r>
  </si>
  <si>
    <r>
      <t xml:space="preserve">Ścieżka dyplomowania: </t>
    </r>
    <r>
      <rPr>
        <b/>
        <sz val="10"/>
        <rFont val="Arial CE"/>
        <family val="2"/>
        <charset val="238"/>
      </rPr>
      <t>budownictwo pasywne</t>
    </r>
  </si>
  <si>
    <t>VII</t>
  </si>
  <si>
    <t>Plan studiów został zatwierdzony przez Radę Wydziału w dniu 15.05.2013 r.</t>
  </si>
  <si>
    <t xml:space="preserve">             15.05.2013r.</t>
  </si>
  <si>
    <t>Język obcy V (E)</t>
  </si>
  <si>
    <t xml:space="preserve">zatwierdzony przez Radę Wydziału w dniu 15 maja 2013 r. wraz ze zmianami z dnia 11 czerwca 2014r. </t>
  </si>
  <si>
    <t>Podstawy projektowania konstrukcji betonowych   ( E)</t>
  </si>
  <si>
    <t>Podstawy projektowania konstrukcji metalowych    (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</si>
</sst>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30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8"/>
      <name val="Arial CE"/>
      <family val="2"/>
      <charset val="238"/>
    </font>
    <font>
      <sz val="14"/>
      <name val="Arial CE"/>
      <family val="2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sz val="20"/>
      <name val="Arial CE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u/>
      <sz val="12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72" fontId="3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8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5" xfId="0" applyFont="1" applyFill="1" applyBorder="1"/>
    <xf numFmtId="0" fontId="3" fillId="0" borderId="8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/>
    <xf numFmtId="0" fontId="0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ont="1" applyFill="1" applyBorder="1"/>
    <xf numFmtId="0" fontId="0" fillId="0" borderId="23" xfId="0" applyFont="1" applyFill="1" applyBorder="1"/>
    <xf numFmtId="0" fontId="0" fillId="0" borderId="24" xfId="0" applyFont="1" applyFill="1" applyBorder="1"/>
    <xf numFmtId="0" fontId="0" fillId="0" borderId="25" xfId="0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27" xfId="0" applyFont="1" applyFill="1" applyBorder="1"/>
    <xf numFmtId="0" fontId="0" fillId="0" borderId="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29" xfId="0" applyFont="1" applyFill="1" applyBorder="1"/>
    <xf numFmtId="0" fontId="0" fillId="0" borderId="0" xfId="0" applyFont="1" applyFill="1"/>
    <xf numFmtId="0" fontId="9" fillId="0" borderId="0" xfId="0" applyFont="1" applyFill="1"/>
    <xf numFmtId="0" fontId="0" fillId="0" borderId="30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29" xfId="0" applyFill="1" applyBorder="1"/>
    <xf numFmtId="0" fontId="0" fillId="0" borderId="31" xfId="0" applyFill="1" applyBorder="1"/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5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17" fillId="0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vertical="center" wrapText="1"/>
    </xf>
    <xf numFmtId="0" fontId="20" fillId="0" borderId="0" xfId="0" applyFont="1"/>
    <xf numFmtId="0" fontId="18" fillId="0" borderId="31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" fillId="0" borderId="0" xfId="0" applyFont="1"/>
    <xf numFmtId="174" fontId="1" fillId="0" borderId="0" xfId="0" applyNumberFormat="1" applyFont="1"/>
    <xf numFmtId="0" fontId="8" fillId="0" borderId="0" xfId="0" applyFont="1" applyAlignment="1">
      <alignment wrapText="1"/>
    </xf>
    <xf numFmtId="0" fontId="0" fillId="0" borderId="34" xfId="0" applyFill="1" applyBorder="1"/>
    <xf numFmtId="0" fontId="1" fillId="0" borderId="0" xfId="0" applyFont="1" applyFill="1" applyAlignment="1">
      <alignment horizontal="right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wrapText="1"/>
    </xf>
    <xf numFmtId="0" fontId="18" fillId="0" borderId="38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" xfId="0" applyFill="1" applyBorder="1"/>
    <xf numFmtId="0" fontId="0" fillId="0" borderId="27" xfId="0" applyFill="1" applyBorder="1"/>
    <xf numFmtId="0" fontId="0" fillId="0" borderId="41" xfId="0" applyFont="1" applyFill="1" applyBorder="1" applyAlignment="1">
      <alignment horizontal="center"/>
    </xf>
    <xf numFmtId="0" fontId="0" fillId="0" borderId="35" xfId="0" applyFill="1" applyBorder="1"/>
    <xf numFmtId="0" fontId="0" fillId="0" borderId="24" xfId="0" applyFill="1" applyBorder="1"/>
    <xf numFmtId="0" fontId="0" fillId="0" borderId="35" xfId="0" applyFont="1" applyFill="1" applyBorder="1" applyAlignment="1">
      <alignment horizontal="center"/>
    </xf>
    <xf numFmtId="0" fontId="0" fillId="0" borderId="35" xfId="0" applyFont="1" applyFill="1" applyBorder="1"/>
    <xf numFmtId="0" fontId="0" fillId="0" borderId="42" xfId="0" applyFont="1" applyFill="1" applyBorder="1"/>
    <xf numFmtId="0" fontId="0" fillId="0" borderId="43" xfId="0" applyFill="1" applyBorder="1"/>
    <xf numFmtId="0" fontId="0" fillId="0" borderId="44" xfId="0" applyFont="1" applyFill="1" applyBorder="1" applyAlignment="1">
      <alignment horizontal="center"/>
    </xf>
    <xf numFmtId="0" fontId="0" fillId="0" borderId="44" xfId="0" applyFill="1" applyBorder="1"/>
    <xf numFmtId="0" fontId="0" fillId="0" borderId="44" xfId="0" applyFont="1" applyFill="1" applyBorder="1"/>
    <xf numFmtId="0" fontId="3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0" fillId="0" borderId="35" xfId="0" applyFill="1" applyBorder="1" applyAlignment="1">
      <alignment wrapText="1"/>
    </xf>
    <xf numFmtId="0" fontId="0" fillId="0" borderId="47" xfId="0" applyFill="1" applyBorder="1"/>
    <xf numFmtId="0" fontId="0" fillId="0" borderId="48" xfId="0" applyFill="1" applyBorder="1" applyAlignment="1">
      <alignment wrapText="1"/>
    </xf>
    <xf numFmtId="0" fontId="0" fillId="0" borderId="49" xfId="0" applyFill="1" applyBorder="1" applyAlignment="1">
      <alignment horizontal="center"/>
    </xf>
    <xf numFmtId="0" fontId="0" fillId="0" borderId="48" xfId="0" applyFill="1" applyBorder="1"/>
    <xf numFmtId="0" fontId="0" fillId="0" borderId="23" xfId="0" applyFill="1" applyBorder="1" applyAlignment="1">
      <alignment wrapText="1"/>
    </xf>
    <xf numFmtId="0" fontId="23" fillId="0" borderId="0" xfId="0" applyFont="1" applyFill="1"/>
    <xf numFmtId="0" fontId="0" fillId="0" borderId="35" xfId="0" applyFont="1" applyFill="1" applyBorder="1" applyAlignment="1">
      <alignment horizontal="right"/>
    </xf>
    <xf numFmtId="0" fontId="21" fillId="0" borderId="36" xfId="0" applyFont="1" applyFill="1" applyBorder="1" applyAlignment="1">
      <alignment horizontal="right"/>
    </xf>
    <xf numFmtId="0" fontId="22" fillId="0" borderId="10" xfId="0" applyFont="1" applyFill="1" applyBorder="1" applyAlignment="1">
      <alignment horizontal="center"/>
    </xf>
    <xf numFmtId="0" fontId="0" fillId="0" borderId="22" xfId="0" applyFill="1" applyBorder="1"/>
    <xf numFmtId="0" fontId="22" fillId="0" borderId="5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0" fillId="0" borderId="23" xfId="0" applyFill="1" applyBorder="1"/>
    <xf numFmtId="0" fontId="21" fillId="0" borderId="10" xfId="0" applyFont="1" applyFill="1" applyBorder="1" applyAlignment="1">
      <alignment horizontal="center"/>
    </xf>
    <xf numFmtId="0" fontId="21" fillId="0" borderId="14" xfId="0" applyFont="1" applyFill="1" applyBorder="1"/>
    <xf numFmtId="0" fontId="21" fillId="0" borderId="0" xfId="0" applyFont="1" applyFill="1" applyBorder="1"/>
    <xf numFmtId="0" fontId="24" fillId="0" borderId="45" xfId="0" applyFont="1" applyFill="1" applyBorder="1" applyAlignment="1">
      <alignment horizontal="center"/>
    </xf>
    <xf numFmtId="0" fontId="0" fillId="0" borderId="0" xfId="0" applyFont="1"/>
    <xf numFmtId="0" fontId="20" fillId="0" borderId="0" xfId="0" applyFont="1" applyFill="1"/>
    <xf numFmtId="0" fontId="0" fillId="0" borderId="49" xfId="0" applyFont="1" applyFill="1" applyBorder="1" applyAlignment="1">
      <alignment horizontal="center"/>
    </xf>
    <xf numFmtId="0" fontId="0" fillId="0" borderId="50" xfId="0" applyFont="1" applyFill="1" applyBorder="1" applyAlignment="1">
      <alignment horizontal="center"/>
    </xf>
    <xf numFmtId="0" fontId="25" fillId="2" borderId="35" xfId="0" applyFont="1" applyFill="1" applyBorder="1"/>
    <xf numFmtId="0" fontId="0" fillId="0" borderId="51" xfId="0" applyFill="1" applyBorder="1"/>
    <xf numFmtId="0" fontId="3" fillId="0" borderId="0" xfId="0" applyFont="1"/>
    <xf numFmtId="0" fontId="4" fillId="0" borderId="0" xfId="0" applyFont="1" applyFill="1" applyAlignment="1">
      <alignment horizontal="right"/>
    </xf>
    <xf numFmtId="0" fontId="21" fillId="0" borderId="0" xfId="0" applyFont="1" applyFill="1"/>
    <xf numFmtId="0" fontId="3" fillId="0" borderId="52" xfId="0" applyFont="1" applyFill="1" applyBorder="1" applyAlignment="1">
      <alignment horizontal="center"/>
    </xf>
    <xf numFmtId="0" fontId="0" fillId="2" borderId="35" xfId="0" applyFont="1" applyFill="1" applyBorder="1" applyAlignment="1">
      <alignment horizontal="right"/>
    </xf>
    <xf numFmtId="0" fontId="0" fillId="2" borderId="36" xfId="0" applyFont="1" applyFill="1" applyBorder="1" applyAlignment="1">
      <alignment horizontal="right"/>
    </xf>
    <xf numFmtId="0" fontId="0" fillId="2" borderId="35" xfId="0" applyFont="1" applyFill="1" applyBorder="1"/>
    <xf numFmtId="0" fontId="22" fillId="2" borderId="14" xfId="0" applyFont="1" applyFill="1" applyBorder="1"/>
    <xf numFmtId="0" fontId="0" fillId="2" borderId="53" xfId="0" applyFont="1" applyFill="1" applyBorder="1" applyAlignment="1">
      <alignment horizontal="right"/>
    </xf>
    <xf numFmtId="0" fontId="0" fillId="2" borderId="35" xfId="0" applyFont="1" applyFill="1" applyBorder="1" applyAlignment="1">
      <alignment wrapText="1"/>
    </xf>
    <xf numFmtId="0" fontId="0" fillId="0" borderId="35" xfId="0" applyFont="1" applyFill="1" applyBorder="1" applyAlignment="1">
      <alignment wrapText="1"/>
    </xf>
    <xf numFmtId="0" fontId="3" fillId="0" borderId="52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right" wrapText="1"/>
    </xf>
    <xf numFmtId="0" fontId="26" fillId="0" borderId="0" xfId="0" applyFont="1"/>
    <xf numFmtId="0" fontId="24" fillId="2" borderId="45" xfId="0" applyFont="1" applyFill="1" applyBorder="1" applyAlignment="1">
      <alignment horizontal="center"/>
    </xf>
    <xf numFmtId="0" fontId="24" fillId="2" borderId="52" xfId="0" applyFont="1" applyFill="1" applyBorder="1" applyAlignment="1">
      <alignment horizontal="center"/>
    </xf>
    <xf numFmtId="0" fontId="24" fillId="2" borderId="54" xfId="0" applyFont="1" applyFill="1" applyBorder="1" applyAlignment="1">
      <alignment horizontal="center"/>
    </xf>
    <xf numFmtId="0" fontId="0" fillId="2" borderId="35" xfId="0" applyFill="1" applyBorder="1"/>
    <xf numFmtId="0" fontId="3" fillId="0" borderId="55" xfId="0" applyFont="1" applyFill="1" applyBorder="1" applyAlignment="1">
      <alignment horizontal="center"/>
    </xf>
    <xf numFmtId="0" fontId="0" fillId="0" borderId="56" xfId="0" applyFill="1" applyBorder="1"/>
    <xf numFmtId="0" fontId="0" fillId="0" borderId="57" xfId="0" applyFill="1" applyBorder="1"/>
    <xf numFmtId="0" fontId="0" fillId="0" borderId="37" xfId="0" applyFill="1" applyBorder="1" applyAlignment="1">
      <alignment wrapText="1"/>
    </xf>
    <xf numFmtId="0" fontId="0" fillId="0" borderId="58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59" xfId="0" applyFill="1" applyBorder="1" applyAlignment="1"/>
    <xf numFmtId="0" fontId="0" fillId="0" borderId="14" xfId="0" applyFont="1" applyFill="1" applyBorder="1" applyAlignment="1"/>
    <xf numFmtId="0" fontId="0" fillId="0" borderId="42" xfId="0" applyFont="1" applyFill="1" applyBorder="1" applyAlignment="1"/>
    <xf numFmtId="0" fontId="0" fillId="0" borderId="24" xfId="0" applyFont="1" applyFill="1" applyBorder="1" applyAlignment="1"/>
    <xf numFmtId="0" fontId="0" fillId="0" borderId="15" xfId="0" applyFont="1" applyFill="1" applyBorder="1" applyAlignment="1"/>
    <xf numFmtId="0" fontId="0" fillId="0" borderId="0" xfId="0" applyFill="1" applyAlignment="1"/>
    <xf numFmtId="0" fontId="0" fillId="0" borderId="60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0" fillId="2" borderId="35" xfId="0" applyFill="1" applyBorder="1" applyAlignment="1">
      <alignment wrapText="1"/>
    </xf>
    <xf numFmtId="0" fontId="27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8" fillId="0" borderId="0" xfId="0" applyFont="1" applyFill="1"/>
    <xf numFmtId="0" fontId="0" fillId="2" borderId="61" xfId="0" applyFill="1" applyBorder="1"/>
    <xf numFmtId="0" fontId="0" fillId="0" borderId="61" xfId="0" applyFill="1" applyBorder="1" applyAlignment="1">
      <alignment wrapText="1"/>
    </xf>
    <xf numFmtId="0" fontId="0" fillId="0" borderId="62" xfId="0" applyFont="1" applyFill="1" applyBorder="1"/>
    <xf numFmtId="0" fontId="0" fillId="0" borderId="63" xfId="0" applyFill="1" applyBorder="1"/>
    <xf numFmtId="0" fontId="0" fillId="0" borderId="61" xfId="0" applyFont="1" applyFill="1" applyBorder="1" applyAlignment="1">
      <alignment horizontal="right" wrapText="1"/>
    </xf>
    <xf numFmtId="0" fontId="0" fillId="0" borderId="62" xfId="0" applyFont="1" applyFill="1" applyBorder="1" applyAlignment="1">
      <alignment horizontal="right"/>
    </xf>
    <xf numFmtId="0" fontId="0" fillId="0" borderId="61" xfId="0" applyFont="1" applyFill="1" applyBorder="1" applyAlignment="1">
      <alignment horizontal="center" wrapText="1"/>
    </xf>
    <xf numFmtId="0" fontId="0" fillId="0" borderId="62" xfId="0" applyFont="1" applyFill="1" applyBorder="1" applyAlignment="1">
      <alignment horizontal="center"/>
    </xf>
    <xf numFmtId="0" fontId="0" fillId="0" borderId="14" xfId="0" applyFont="1" applyFill="1" applyBorder="1" applyAlignment="1">
      <alignment wrapText="1"/>
    </xf>
    <xf numFmtId="0" fontId="0" fillId="0" borderId="27" xfId="0" applyFont="1" applyFill="1" applyBorder="1" applyAlignment="1">
      <alignment wrapText="1"/>
    </xf>
    <xf numFmtId="0" fontId="0" fillId="0" borderId="36" xfId="0" applyFont="1" applyFill="1" applyBorder="1" applyAlignment="1">
      <alignment horizontal="right" wrapText="1"/>
    </xf>
    <xf numFmtId="0" fontId="0" fillId="0" borderId="53" xfId="0" applyFont="1" applyFill="1" applyBorder="1" applyAlignment="1">
      <alignment horizontal="right" wrapText="1"/>
    </xf>
    <xf numFmtId="0" fontId="3" fillId="0" borderId="45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/>
    </xf>
    <xf numFmtId="0" fontId="3" fillId="0" borderId="9" xfId="0" applyFont="1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2" borderId="44" xfId="0" applyFont="1" applyFill="1" applyBorder="1"/>
    <xf numFmtId="0" fontId="0" fillId="0" borderId="65" xfId="0" applyFill="1" applyBorder="1"/>
    <xf numFmtId="0" fontId="0" fillId="0" borderId="66" xfId="0" applyFont="1" applyFill="1" applyBorder="1"/>
    <xf numFmtId="0" fontId="0" fillId="0" borderId="65" xfId="0" applyFont="1" applyFill="1" applyBorder="1"/>
    <xf numFmtId="0" fontId="21" fillId="0" borderId="66" xfId="0" applyFont="1" applyFill="1" applyBorder="1"/>
    <xf numFmtId="0" fontId="0" fillId="2" borderId="44" xfId="0" applyFont="1" applyFill="1" applyBorder="1" applyAlignment="1">
      <alignment wrapText="1"/>
    </xf>
    <xf numFmtId="0" fontId="0" fillId="0" borderId="67" xfId="0" applyFill="1" applyBorder="1"/>
    <xf numFmtId="0" fontId="0" fillId="0" borderId="68" xfId="0" applyFill="1" applyBorder="1"/>
    <xf numFmtId="0" fontId="3" fillId="0" borderId="68" xfId="0" applyFont="1" applyFill="1" applyBorder="1"/>
    <xf numFmtId="0" fontId="0" fillId="0" borderId="68" xfId="0" applyFont="1" applyFill="1" applyBorder="1" applyAlignment="1">
      <alignment horizontal="center"/>
    </xf>
    <xf numFmtId="0" fontId="0" fillId="0" borderId="69" xfId="0" applyFill="1" applyBorder="1"/>
    <xf numFmtId="0" fontId="0" fillId="0" borderId="70" xfId="0" applyFont="1" applyFill="1" applyBorder="1" applyAlignment="1">
      <alignment horizontal="center"/>
    </xf>
    <xf numFmtId="0" fontId="0" fillId="0" borderId="71" xfId="0" applyFont="1" applyFill="1" applyBorder="1" applyAlignment="1">
      <alignment horizontal="center"/>
    </xf>
    <xf numFmtId="0" fontId="0" fillId="0" borderId="72" xfId="0" applyFill="1" applyBorder="1"/>
    <xf numFmtId="0" fontId="0" fillId="0" borderId="73" xfId="0" applyFill="1" applyBorder="1" applyAlignment="1">
      <alignment horizontal="center"/>
    </xf>
    <xf numFmtId="0" fontId="0" fillId="0" borderId="74" xfId="0" applyFont="1" applyFill="1" applyBorder="1" applyAlignment="1">
      <alignment horizontal="center"/>
    </xf>
    <xf numFmtId="0" fontId="3" fillId="0" borderId="75" xfId="0" applyFont="1" applyFill="1" applyBorder="1" applyAlignment="1">
      <alignment horizontal="center"/>
    </xf>
    <xf numFmtId="0" fontId="3" fillId="0" borderId="71" xfId="0" applyFont="1" applyFill="1" applyBorder="1" applyAlignment="1">
      <alignment horizontal="center"/>
    </xf>
    <xf numFmtId="0" fontId="0" fillId="0" borderId="76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0" fillId="0" borderId="77" xfId="0" applyFont="1" applyFill="1" applyBorder="1" applyAlignment="1">
      <alignment horizontal="center"/>
    </xf>
    <xf numFmtId="0" fontId="3" fillId="0" borderId="78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0" fillId="0" borderId="79" xfId="0" applyFill="1" applyBorder="1"/>
    <xf numFmtId="0" fontId="0" fillId="0" borderId="80" xfId="0" applyFill="1" applyBorder="1"/>
    <xf numFmtId="0" fontId="3" fillId="0" borderId="80" xfId="0" applyFont="1" applyFill="1" applyBorder="1"/>
    <xf numFmtId="0" fontId="0" fillId="0" borderId="80" xfId="0" applyFont="1" applyFill="1" applyBorder="1" applyAlignment="1">
      <alignment horizontal="center"/>
    </xf>
    <xf numFmtId="0" fontId="0" fillId="0" borderId="81" xfId="0" applyFill="1" applyBorder="1"/>
    <xf numFmtId="0" fontId="0" fillId="0" borderId="11" xfId="0" applyFill="1" applyBorder="1"/>
    <xf numFmtId="0" fontId="0" fillId="0" borderId="82" xfId="0" applyFont="1" applyFill="1" applyBorder="1" applyAlignment="1">
      <alignment horizontal="center"/>
    </xf>
    <xf numFmtId="0" fontId="0" fillId="0" borderId="83" xfId="0" applyFont="1" applyFill="1" applyBorder="1" applyAlignment="1">
      <alignment horizontal="center"/>
    </xf>
    <xf numFmtId="0" fontId="0" fillId="0" borderId="84" xfId="0" applyFill="1" applyBorder="1"/>
    <xf numFmtId="0" fontId="0" fillId="0" borderId="85" xfId="0" applyFill="1" applyBorder="1"/>
    <xf numFmtId="0" fontId="0" fillId="0" borderId="86" xfId="0" applyFont="1" applyFill="1" applyBorder="1" applyAlignment="1">
      <alignment horizontal="center"/>
    </xf>
    <xf numFmtId="0" fontId="0" fillId="0" borderId="87" xfId="0" applyFont="1" applyFill="1" applyBorder="1" applyAlignment="1">
      <alignment horizontal="center"/>
    </xf>
    <xf numFmtId="0" fontId="0" fillId="0" borderId="88" xfId="0" applyFont="1" applyFill="1" applyBorder="1" applyAlignment="1">
      <alignment horizontal="center"/>
    </xf>
    <xf numFmtId="0" fontId="3" fillId="0" borderId="89" xfId="0" applyFont="1" applyFill="1" applyBorder="1" applyAlignment="1">
      <alignment horizontal="center"/>
    </xf>
    <xf numFmtId="0" fontId="0" fillId="0" borderId="90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66" xfId="0" applyFill="1" applyBorder="1"/>
    <xf numFmtId="0" fontId="3" fillId="0" borderId="94" xfId="0" applyFont="1" applyFill="1" applyBorder="1" applyAlignment="1">
      <alignment horizontal="center"/>
    </xf>
    <xf numFmtId="0" fontId="3" fillId="0" borderId="95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 wrapText="1"/>
    </xf>
    <xf numFmtId="0" fontId="3" fillId="0" borderId="71" xfId="0" applyFont="1" applyFill="1" applyBorder="1" applyAlignment="1">
      <alignment horizontal="center" wrapText="1"/>
    </xf>
    <xf numFmtId="0" fontId="3" fillId="0" borderId="96" xfId="0" applyFont="1" applyFill="1" applyBorder="1" applyAlignment="1">
      <alignment horizontal="center"/>
    </xf>
    <xf numFmtId="0" fontId="0" fillId="0" borderId="97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right"/>
    </xf>
    <xf numFmtId="0" fontId="3" fillId="0" borderId="98" xfId="0" applyFont="1" applyFill="1" applyBorder="1" applyAlignment="1">
      <alignment horizontal="center"/>
    </xf>
    <xf numFmtId="0" fontId="0" fillId="0" borderId="70" xfId="0" applyFill="1" applyBorder="1"/>
    <xf numFmtId="0" fontId="0" fillId="0" borderId="71" xfId="0" applyFill="1" applyBorder="1" applyAlignment="1">
      <alignment horizontal="center"/>
    </xf>
    <xf numFmtId="0" fontId="0" fillId="0" borderId="99" xfId="0" applyFont="1" applyFill="1" applyBorder="1" applyAlignment="1">
      <alignment horizontal="center" wrapText="1"/>
    </xf>
    <xf numFmtId="0" fontId="0" fillId="0" borderId="64" xfId="0" applyFont="1" applyFill="1" applyBorder="1" applyAlignment="1">
      <alignment horizontal="center" wrapText="1"/>
    </xf>
    <xf numFmtId="0" fontId="0" fillId="0" borderId="44" xfId="0" applyFont="1" applyFill="1" applyBorder="1" applyAlignment="1">
      <alignment horizontal="right"/>
    </xf>
    <xf numFmtId="0" fontId="0" fillId="0" borderId="100" xfId="0" applyFont="1" applyFill="1" applyBorder="1" applyAlignment="1">
      <alignment horizontal="right"/>
    </xf>
    <xf numFmtId="0" fontId="21" fillId="0" borderId="48" xfId="0" applyFont="1" applyFill="1" applyBorder="1"/>
    <xf numFmtId="0" fontId="0" fillId="0" borderId="101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right"/>
    </xf>
    <xf numFmtId="0" fontId="21" fillId="0" borderId="66" xfId="0" applyFont="1" applyFill="1" applyBorder="1" applyAlignment="1">
      <alignment horizontal="right"/>
    </xf>
    <xf numFmtId="0" fontId="24" fillId="0" borderId="94" xfId="0" applyFont="1" applyFill="1" applyBorder="1" applyAlignment="1">
      <alignment horizontal="center"/>
    </xf>
    <xf numFmtId="0" fontId="21" fillId="0" borderId="68" xfId="0" applyFont="1" applyFill="1" applyBorder="1" applyAlignment="1">
      <alignment horizontal="center"/>
    </xf>
    <xf numFmtId="0" fontId="0" fillId="2" borderId="44" xfId="0" applyFill="1" applyBorder="1"/>
    <xf numFmtId="0" fontId="0" fillId="2" borderId="44" xfId="0" applyFont="1" applyFill="1" applyBorder="1" applyAlignment="1">
      <alignment horizontal="right"/>
    </xf>
    <xf numFmtId="0" fontId="22" fillId="0" borderId="44" xfId="0" applyFont="1" applyFill="1" applyBorder="1" applyAlignment="1">
      <alignment horizontal="right"/>
    </xf>
    <xf numFmtId="0" fontId="24" fillId="2" borderId="46" xfId="0" applyFont="1" applyFill="1" applyBorder="1" applyAlignment="1">
      <alignment horizontal="center"/>
    </xf>
    <xf numFmtId="0" fontId="0" fillId="0" borderId="102" xfId="0" applyFill="1" applyBorder="1"/>
    <xf numFmtId="0" fontId="21" fillId="0" borderId="65" xfId="0" applyFont="1" applyFill="1" applyBorder="1"/>
    <xf numFmtId="0" fontId="29" fillId="0" borderId="0" xfId="0" applyFont="1" applyFill="1" applyAlignment="1">
      <alignment horizontal="right"/>
    </xf>
    <xf numFmtId="0" fontId="17" fillId="0" borderId="3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5"/>
  <sheetViews>
    <sheetView tabSelected="1" view="pageBreakPreview" zoomScale="130" zoomScaleNormal="80" zoomScaleSheetLayoutView="130" workbookViewId="0">
      <selection activeCell="A7" sqref="A7"/>
    </sheetView>
  </sheetViews>
  <sheetFormatPr baseColWidth="10" defaultColWidth="9.1640625" defaultRowHeight="13"/>
  <cols>
    <col min="1" max="1" width="4.83203125" style="1" customWidth="1"/>
    <col min="2" max="2" width="40.6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8320312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 customHeight="1">
      <c r="A2" s="2" t="s">
        <v>0</v>
      </c>
      <c r="F2" s="4" t="s">
        <v>96</v>
      </c>
      <c r="J2" s="2"/>
      <c r="K2" s="273" t="s">
        <v>279</v>
      </c>
      <c r="L2" s="273"/>
    </row>
    <row r="3" spans="1:12" s="3" customFormat="1" ht="18" customHeight="1">
      <c r="A3" s="2" t="s">
        <v>1</v>
      </c>
      <c r="L3" s="149"/>
    </row>
    <row r="4" spans="1:12" s="6" customFormat="1" ht="39" customHeight="1">
      <c r="A4" s="5" t="s">
        <v>2</v>
      </c>
      <c r="L4" s="7" t="s">
        <v>87</v>
      </c>
    </row>
    <row r="5" spans="1:12" s="6" customFormat="1" ht="31.5" customHeight="1">
      <c r="A5" s="200" t="s">
        <v>87</v>
      </c>
      <c r="C5" s="6" t="s">
        <v>268</v>
      </c>
      <c r="E5" s="8"/>
      <c r="L5" s="7"/>
    </row>
    <row r="6" spans="1:12" s="6" customFormat="1" ht="14.25" customHeight="1">
      <c r="A6" s="5"/>
      <c r="E6" s="8"/>
      <c r="L6" s="7"/>
    </row>
    <row r="7" spans="1:12" s="6" customFormat="1" ht="15.75" customHeight="1">
      <c r="A7" s="9" t="s">
        <v>281</v>
      </c>
      <c r="C7" s="5"/>
    </row>
    <row r="8" spans="1:12" s="3" customFormat="1" ht="16">
      <c r="A8" s="2" t="s">
        <v>107</v>
      </c>
    </row>
    <row r="9" spans="1:12" ht="12.75" customHeight="1"/>
    <row r="10" spans="1:12" ht="14" customHeight="1">
      <c r="A10" s="10"/>
      <c r="B10" s="11"/>
      <c r="C10" s="11"/>
      <c r="D10" s="11"/>
      <c r="E10" s="11"/>
      <c r="F10" s="12" t="s">
        <v>3</v>
      </c>
      <c r="G10" s="11"/>
      <c r="H10" s="13" t="s">
        <v>4</v>
      </c>
      <c r="I10" s="11"/>
      <c r="J10" s="11"/>
      <c r="K10" s="14" t="s">
        <v>5</v>
      </c>
      <c r="L10" s="15"/>
    </row>
    <row r="11" spans="1:12">
      <c r="A11" s="16" t="s">
        <v>6</v>
      </c>
      <c r="B11" s="17" t="s">
        <v>7</v>
      </c>
      <c r="C11" s="17" t="s">
        <v>8</v>
      </c>
      <c r="D11" s="18"/>
      <c r="E11" s="18" t="s">
        <v>9</v>
      </c>
      <c r="F11" s="18"/>
      <c r="G11" s="18"/>
      <c r="H11" s="18"/>
      <c r="I11" s="19"/>
      <c r="J11" s="17" t="s">
        <v>10</v>
      </c>
      <c r="K11" s="17" t="s">
        <v>11</v>
      </c>
      <c r="L11" s="20" t="s">
        <v>12</v>
      </c>
    </row>
    <row r="12" spans="1:12">
      <c r="A12" s="21"/>
      <c r="B12" s="22"/>
      <c r="C12" s="22"/>
      <c r="D12" s="23" t="s">
        <v>13</v>
      </c>
      <c r="E12" s="23" t="s">
        <v>14</v>
      </c>
      <c r="F12" s="23" t="s">
        <v>15</v>
      </c>
      <c r="G12" s="23" t="s">
        <v>16</v>
      </c>
      <c r="H12" s="23" t="s">
        <v>17</v>
      </c>
      <c r="I12" s="23" t="s">
        <v>18</v>
      </c>
      <c r="J12" s="23" t="s">
        <v>19</v>
      </c>
      <c r="K12" s="133" t="s">
        <v>124</v>
      </c>
      <c r="L12" s="24"/>
    </row>
    <row r="13" spans="1:12" ht="20" customHeight="1">
      <c r="A13" s="25">
        <v>1</v>
      </c>
      <c r="B13" s="26" t="s">
        <v>20</v>
      </c>
      <c r="C13" s="110" t="s">
        <v>125</v>
      </c>
      <c r="D13" s="26"/>
      <c r="E13" s="26">
        <v>2</v>
      </c>
      <c r="F13" s="26"/>
      <c r="G13" s="26"/>
      <c r="H13" s="26"/>
      <c r="I13" s="26"/>
      <c r="J13" s="26">
        <f>SUM(D13:I13)*15</f>
        <v>30</v>
      </c>
      <c r="K13" s="26">
        <v>2</v>
      </c>
      <c r="L13" s="27">
        <v>8</v>
      </c>
    </row>
    <row r="14" spans="1:12" ht="20" customHeight="1">
      <c r="A14" s="28">
        <v>2</v>
      </c>
      <c r="B14" s="29" t="s">
        <v>21</v>
      </c>
      <c r="C14" s="55" t="s">
        <v>126</v>
      </c>
      <c r="D14" s="29"/>
      <c r="E14" s="29">
        <v>2</v>
      </c>
      <c r="F14" s="29"/>
      <c r="G14" s="29"/>
      <c r="H14" s="29"/>
      <c r="I14" s="29"/>
      <c r="J14" s="30">
        <f>SUM(D14:I14)*15</f>
        <v>30</v>
      </c>
      <c r="K14" s="29">
        <v>1</v>
      </c>
      <c r="L14" s="31">
        <v>11</v>
      </c>
    </row>
    <row r="15" spans="1:12" ht="20" customHeight="1">
      <c r="A15" s="32">
        <v>3</v>
      </c>
      <c r="B15" s="54" t="s">
        <v>22</v>
      </c>
      <c r="C15" s="54" t="s">
        <v>127</v>
      </c>
      <c r="D15" s="29">
        <v>2</v>
      </c>
      <c r="E15" s="29">
        <v>2</v>
      </c>
      <c r="F15" s="29"/>
      <c r="G15" s="29"/>
      <c r="H15" s="29"/>
      <c r="I15" s="29"/>
      <c r="J15" s="30">
        <f>SUM(D15:I15)*15</f>
        <v>60</v>
      </c>
      <c r="K15" s="29">
        <v>5</v>
      </c>
      <c r="L15" s="31">
        <v>9</v>
      </c>
    </row>
    <row r="16" spans="1:12" ht="20" customHeight="1">
      <c r="A16" s="32">
        <v>4</v>
      </c>
      <c r="B16" s="54" t="s">
        <v>105</v>
      </c>
      <c r="C16" s="54" t="s">
        <v>128</v>
      </c>
      <c r="D16" s="29">
        <v>2</v>
      </c>
      <c r="E16" s="29">
        <v>1</v>
      </c>
      <c r="F16" s="29"/>
      <c r="G16" s="29"/>
      <c r="H16" s="29"/>
      <c r="I16" s="29"/>
      <c r="J16" s="30">
        <f t="shared" ref="J16:J22" si="0">SUM(D16:I16)*15</f>
        <v>45</v>
      </c>
      <c r="K16" s="29">
        <v>4</v>
      </c>
      <c r="L16" s="31">
        <v>10</v>
      </c>
    </row>
    <row r="17" spans="1:12" ht="20" customHeight="1">
      <c r="A17" s="32">
        <v>5</v>
      </c>
      <c r="B17" s="110" t="s">
        <v>106</v>
      </c>
      <c r="C17" s="110" t="s">
        <v>129</v>
      </c>
      <c r="D17" s="26">
        <v>2</v>
      </c>
      <c r="E17" s="26"/>
      <c r="F17" s="26">
        <v>1</v>
      </c>
      <c r="G17" s="26"/>
      <c r="H17" s="26"/>
      <c r="I17" s="26"/>
      <c r="J17" s="30">
        <f t="shared" si="0"/>
        <v>45</v>
      </c>
      <c r="K17" s="26">
        <v>4</v>
      </c>
      <c r="L17" s="27">
        <v>21</v>
      </c>
    </row>
    <row r="18" spans="1:12" ht="20" customHeight="1">
      <c r="A18" s="32">
        <v>6</v>
      </c>
      <c r="B18" s="54" t="s">
        <v>270</v>
      </c>
      <c r="C18" s="54" t="s">
        <v>271</v>
      </c>
      <c r="D18" s="29">
        <v>1</v>
      </c>
      <c r="E18" s="29"/>
      <c r="F18" s="29"/>
      <c r="G18" s="29">
        <v>2</v>
      </c>
      <c r="H18" s="29"/>
      <c r="I18" s="29"/>
      <c r="J18" s="30">
        <f t="shared" si="0"/>
        <v>45</v>
      </c>
      <c r="K18" s="29">
        <v>3</v>
      </c>
      <c r="L18" s="31">
        <v>7</v>
      </c>
    </row>
    <row r="19" spans="1:12" ht="20" customHeight="1">
      <c r="A19" s="28">
        <v>7</v>
      </c>
      <c r="B19" s="29" t="s">
        <v>23</v>
      </c>
      <c r="C19" s="54" t="s">
        <v>130</v>
      </c>
      <c r="D19" s="29">
        <v>1</v>
      </c>
      <c r="E19" s="29"/>
      <c r="F19" s="29"/>
      <c r="G19" s="29">
        <v>1</v>
      </c>
      <c r="H19" s="29">
        <v>1</v>
      </c>
      <c r="I19" s="29"/>
      <c r="J19" s="30">
        <f t="shared" si="0"/>
        <v>45</v>
      </c>
      <c r="K19" s="29">
        <v>3</v>
      </c>
      <c r="L19" s="31">
        <v>6</v>
      </c>
    </row>
    <row r="20" spans="1:12" ht="20" customHeight="1">
      <c r="A20" s="28">
        <v>8</v>
      </c>
      <c r="B20" s="29" t="s">
        <v>24</v>
      </c>
      <c r="C20" s="54" t="s">
        <v>131</v>
      </c>
      <c r="D20" s="29">
        <v>1</v>
      </c>
      <c r="E20" s="29"/>
      <c r="F20" s="29"/>
      <c r="G20" s="29">
        <v>2</v>
      </c>
      <c r="H20" s="29"/>
      <c r="I20" s="29"/>
      <c r="J20" s="30">
        <f t="shared" si="0"/>
        <v>45</v>
      </c>
      <c r="K20" s="29">
        <v>3</v>
      </c>
      <c r="L20" s="31">
        <v>2</v>
      </c>
    </row>
    <row r="21" spans="1:12" ht="20" customHeight="1">
      <c r="A21" s="40">
        <v>9</v>
      </c>
      <c r="B21" s="111" t="s">
        <v>171</v>
      </c>
      <c r="C21" s="54" t="s">
        <v>132</v>
      </c>
      <c r="D21" s="29">
        <v>2</v>
      </c>
      <c r="E21" s="29">
        <v>2</v>
      </c>
      <c r="F21" s="29"/>
      <c r="G21" s="29"/>
      <c r="H21" s="29"/>
      <c r="I21" s="29"/>
      <c r="J21" s="30">
        <f t="shared" si="0"/>
        <v>60</v>
      </c>
      <c r="K21" s="29">
        <v>4</v>
      </c>
      <c r="L21" s="31">
        <v>2</v>
      </c>
    </row>
    <row r="22" spans="1:12" ht="20" customHeight="1" thickBot="1">
      <c r="A22" s="33">
        <v>10</v>
      </c>
      <c r="B22" s="125" t="s">
        <v>52</v>
      </c>
      <c r="C22" s="54" t="s">
        <v>133</v>
      </c>
      <c r="D22" s="29">
        <v>1</v>
      </c>
      <c r="E22" s="29"/>
      <c r="F22" s="29"/>
      <c r="G22" s="29"/>
      <c r="H22" s="29"/>
      <c r="I22" s="29"/>
      <c r="J22" s="30">
        <f t="shared" si="0"/>
        <v>15</v>
      </c>
      <c r="K22" s="29">
        <v>1</v>
      </c>
      <c r="L22" s="34">
        <v>6</v>
      </c>
    </row>
    <row r="23" spans="1:12" ht="20" customHeight="1" thickBot="1">
      <c r="C23" s="35" t="s">
        <v>26</v>
      </c>
      <c r="D23" s="36">
        <f t="shared" ref="D23:K23" si="1">SUM(D13:D22)</f>
        <v>12</v>
      </c>
      <c r="E23" s="36">
        <f t="shared" si="1"/>
        <v>9</v>
      </c>
      <c r="F23" s="36">
        <f t="shared" si="1"/>
        <v>1</v>
      </c>
      <c r="G23" s="36">
        <f t="shared" si="1"/>
        <v>5</v>
      </c>
      <c r="H23" s="36">
        <f t="shared" si="1"/>
        <v>1</v>
      </c>
      <c r="I23" s="36">
        <f t="shared" si="1"/>
        <v>0</v>
      </c>
      <c r="J23" s="36">
        <f t="shared" si="1"/>
        <v>420</v>
      </c>
      <c r="K23" s="36">
        <f t="shared" si="1"/>
        <v>30</v>
      </c>
      <c r="L23" s="15"/>
    </row>
    <row r="24" spans="1:12" ht="30" customHeight="1" thickBot="1"/>
    <row r="25" spans="1:12" ht="14" customHeight="1">
      <c r="A25" s="209"/>
      <c r="B25" s="210"/>
      <c r="C25" s="210"/>
      <c r="D25" s="210"/>
      <c r="E25" s="210"/>
      <c r="F25" s="211" t="s">
        <v>3</v>
      </c>
      <c r="G25" s="210"/>
      <c r="H25" s="210" t="s">
        <v>27</v>
      </c>
      <c r="I25" s="210"/>
      <c r="J25" s="210"/>
      <c r="K25" s="212" t="s">
        <v>5</v>
      </c>
      <c r="L25" s="213"/>
    </row>
    <row r="26" spans="1:12">
      <c r="A26" s="214" t="s">
        <v>6</v>
      </c>
      <c r="B26" s="17" t="s">
        <v>7</v>
      </c>
      <c r="C26" s="17" t="s">
        <v>8</v>
      </c>
      <c r="D26" s="18"/>
      <c r="E26" s="18" t="s">
        <v>9</v>
      </c>
      <c r="F26" s="18"/>
      <c r="G26" s="18"/>
      <c r="H26" s="18"/>
      <c r="I26" s="19"/>
      <c r="J26" s="17" t="s">
        <v>10</v>
      </c>
      <c r="K26" s="17" t="s">
        <v>11</v>
      </c>
      <c r="L26" s="215" t="s">
        <v>12</v>
      </c>
    </row>
    <row r="27" spans="1:12">
      <c r="A27" s="216"/>
      <c r="B27" s="22"/>
      <c r="C27" s="22"/>
      <c r="D27" s="23" t="s">
        <v>13</v>
      </c>
      <c r="E27" s="23" t="s">
        <v>14</v>
      </c>
      <c r="F27" s="23" t="s">
        <v>15</v>
      </c>
      <c r="G27" s="23" t="s">
        <v>16</v>
      </c>
      <c r="H27" s="23" t="s">
        <v>17</v>
      </c>
      <c r="I27" s="23" t="s">
        <v>18</v>
      </c>
      <c r="J27" s="23" t="s">
        <v>19</v>
      </c>
      <c r="K27" s="133" t="s">
        <v>124</v>
      </c>
      <c r="L27" s="217"/>
    </row>
    <row r="28" spans="1:12" ht="20" customHeight="1">
      <c r="A28" s="218">
        <v>1</v>
      </c>
      <c r="B28" s="37" t="s">
        <v>28</v>
      </c>
      <c r="C28" s="134" t="s">
        <v>134</v>
      </c>
      <c r="D28" s="37"/>
      <c r="E28" s="37">
        <v>2</v>
      </c>
      <c r="F28" s="37"/>
      <c r="G28" s="37"/>
      <c r="H28" s="37"/>
      <c r="I28" s="37"/>
      <c r="J28" s="38">
        <f t="shared" ref="J28:J36" si="2">SUM(D28:I28)*15</f>
        <v>30</v>
      </c>
      <c r="K28" s="37">
        <v>2</v>
      </c>
      <c r="L28" s="219">
        <v>8</v>
      </c>
    </row>
    <row r="29" spans="1:12" ht="20" customHeight="1">
      <c r="A29" s="214">
        <v>2</v>
      </c>
      <c r="B29" s="26" t="s">
        <v>29</v>
      </c>
      <c r="C29" s="110" t="s">
        <v>135</v>
      </c>
      <c r="D29" s="26">
        <v>1</v>
      </c>
      <c r="E29" s="26">
        <v>1</v>
      </c>
      <c r="F29" s="26"/>
      <c r="G29" s="26"/>
      <c r="H29" s="26"/>
      <c r="I29" s="26"/>
      <c r="J29" s="39">
        <f t="shared" si="2"/>
        <v>30</v>
      </c>
      <c r="K29" s="26">
        <v>4</v>
      </c>
      <c r="L29" s="220">
        <v>9</v>
      </c>
    </row>
    <row r="30" spans="1:12" ht="20" customHeight="1">
      <c r="A30" s="221">
        <v>3</v>
      </c>
      <c r="B30" s="29" t="s">
        <v>30</v>
      </c>
      <c r="C30" s="54" t="s">
        <v>136</v>
      </c>
      <c r="D30" s="29"/>
      <c r="E30" s="29">
        <v>2</v>
      </c>
      <c r="F30" s="29"/>
      <c r="G30" s="29"/>
      <c r="H30" s="29"/>
      <c r="I30" s="29"/>
      <c r="J30" s="30">
        <f t="shared" si="2"/>
        <v>30</v>
      </c>
      <c r="K30" s="29">
        <v>1</v>
      </c>
      <c r="L30" s="222">
        <v>11</v>
      </c>
    </row>
    <row r="31" spans="1:12" ht="20" customHeight="1">
      <c r="A31" s="214">
        <v>4</v>
      </c>
      <c r="B31" s="110" t="s">
        <v>25</v>
      </c>
      <c r="C31" s="110" t="s">
        <v>137</v>
      </c>
      <c r="D31" s="26">
        <v>2</v>
      </c>
      <c r="E31" s="26"/>
      <c r="F31" s="26"/>
      <c r="G31" s="26">
        <v>1</v>
      </c>
      <c r="H31" s="26"/>
      <c r="I31" s="26"/>
      <c r="J31" s="30">
        <f t="shared" si="2"/>
        <v>45</v>
      </c>
      <c r="K31" s="26">
        <v>3</v>
      </c>
      <c r="L31" s="220">
        <v>4</v>
      </c>
    </row>
    <row r="32" spans="1:12" ht="20" customHeight="1">
      <c r="A32" s="223">
        <v>5</v>
      </c>
      <c r="B32" s="54" t="s">
        <v>94</v>
      </c>
      <c r="C32" s="54" t="s">
        <v>272</v>
      </c>
      <c r="D32" s="29">
        <v>1</v>
      </c>
      <c r="E32" s="29"/>
      <c r="F32" s="29"/>
      <c r="G32" s="29"/>
      <c r="H32" s="29">
        <v>2</v>
      </c>
      <c r="I32" s="29"/>
      <c r="J32" s="30">
        <f>SUM(D32:I32)*15</f>
        <v>45</v>
      </c>
      <c r="K32" s="29">
        <v>3</v>
      </c>
      <c r="L32" s="222">
        <v>7</v>
      </c>
    </row>
    <row r="33" spans="1:12" ht="20" customHeight="1">
      <c r="A33" s="223">
        <v>6</v>
      </c>
      <c r="B33" s="56" t="s">
        <v>182</v>
      </c>
      <c r="C33" s="56" t="s">
        <v>138</v>
      </c>
      <c r="D33" s="50">
        <v>2</v>
      </c>
      <c r="E33" s="50"/>
      <c r="F33" s="50">
        <v>1</v>
      </c>
      <c r="G33" s="50"/>
      <c r="H33" s="50">
        <v>2</v>
      </c>
      <c r="I33" s="50"/>
      <c r="J33" s="50">
        <f t="shared" si="2"/>
        <v>75</v>
      </c>
      <c r="K33" s="50">
        <v>6</v>
      </c>
      <c r="L33" s="224">
        <v>2</v>
      </c>
    </row>
    <row r="34" spans="1:12" ht="20" customHeight="1">
      <c r="A34" s="144">
        <v>7</v>
      </c>
      <c r="B34" s="116" t="s">
        <v>31</v>
      </c>
      <c r="C34" s="113" t="s">
        <v>139</v>
      </c>
      <c r="D34" s="116">
        <v>2</v>
      </c>
      <c r="E34" s="116"/>
      <c r="F34" s="116">
        <v>2</v>
      </c>
      <c r="G34" s="116"/>
      <c r="H34" s="116"/>
      <c r="I34" s="116"/>
      <c r="J34" s="116">
        <f t="shared" si="2"/>
        <v>60</v>
      </c>
      <c r="K34" s="116">
        <v>4</v>
      </c>
      <c r="L34" s="122">
        <v>1</v>
      </c>
    </row>
    <row r="35" spans="1:12" ht="20" customHeight="1">
      <c r="A35" s="144">
        <v>8</v>
      </c>
      <c r="B35" s="113" t="s">
        <v>41</v>
      </c>
      <c r="C35" s="113" t="s">
        <v>140</v>
      </c>
      <c r="D35" s="116">
        <v>1</v>
      </c>
      <c r="E35" s="116"/>
      <c r="F35" s="116"/>
      <c r="G35" s="116">
        <v>2</v>
      </c>
      <c r="H35" s="116"/>
      <c r="I35" s="116"/>
      <c r="J35" s="116">
        <f t="shared" si="2"/>
        <v>45</v>
      </c>
      <c r="K35" s="116">
        <v>3</v>
      </c>
      <c r="L35" s="122">
        <v>2</v>
      </c>
    </row>
    <row r="36" spans="1:12" ht="20" customHeight="1" thickBot="1">
      <c r="A36" s="225">
        <v>9</v>
      </c>
      <c r="B36" s="120" t="s">
        <v>113</v>
      </c>
      <c r="C36" s="120" t="s">
        <v>141</v>
      </c>
      <c r="D36" s="121">
        <v>2</v>
      </c>
      <c r="E36" s="121">
        <v>1</v>
      </c>
      <c r="F36" s="121"/>
      <c r="G36" s="121"/>
      <c r="H36" s="121"/>
      <c r="I36" s="121"/>
      <c r="J36" s="121">
        <f t="shared" si="2"/>
        <v>45</v>
      </c>
      <c r="K36" s="121">
        <v>4</v>
      </c>
      <c r="L36" s="123">
        <v>23</v>
      </c>
    </row>
    <row r="37" spans="1:12" ht="19.5" customHeight="1" thickBot="1">
      <c r="C37" s="167" t="s">
        <v>26</v>
      </c>
      <c r="D37" s="168">
        <f t="shared" ref="D37:K37" si="3">SUM(D28:D36)</f>
        <v>11</v>
      </c>
      <c r="E37" s="168">
        <f t="shared" si="3"/>
        <v>6</v>
      </c>
      <c r="F37" s="168">
        <f t="shared" si="3"/>
        <v>3</v>
      </c>
      <c r="G37" s="168">
        <f t="shared" si="3"/>
        <v>3</v>
      </c>
      <c r="H37" s="168">
        <f t="shared" si="3"/>
        <v>4</v>
      </c>
      <c r="I37" s="168">
        <f t="shared" si="3"/>
        <v>0</v>
      </c>
      <c r="J37" s="168">
        <f t="shared" si="3"/>
        <v>405</v>
      </c>
      <c r="K37" s="147">
        <f t="shared" si="3"/>
        <v>30</v>
      </c>
      <c r="L37" s="169"/>
    </row>
    <row r="38" spans="1:12" ht="29.25" customHeight="1" thickBot="1">
      <c r="B38" s="46" t="s">
        <v>124</v>
      </c>
    </row>
    <row r="39" spans="1:12" ht="14" customHeight="1">
      <c r="A39" s="10"/>
      <c r="B39" s="11"/>
      <c r="C39" s="11"/>
      <c r="D39" s="11"/>
      <c r="E39" s="11"/>
      <c r="F39" s="12" t="s">
        <v>3</v>
      </c>
      <c r="G39" s="11"/>
      <c r="H39" s="11" t="s">
        <v>32</v>
      </c>
      <c r="I39" s="11"/>
      <c r="J39" s="11"/>
      <c r="K39" s="14" t="s">
        <v>5</v>
      </c>
      <c r="L39" s="15"/>
    </row>
    <row r="40" spans="1:12">
      <c r="A40" s="16" t="s">
        <v>6</v>
      </c>
      <c r="B40" s="17" t="s">
        <v>7</v>
      </c>
      <c r="C40" s="17" t="s">
        <v>8</v>
      </c>
      <c r="D40" s="18"/>
      <c r="E40" s="18" t="s">
        <v>9</v>
      </c>
      <c r="F40" s="18"/>
      <c r="G40" s="18"/>
      <c r="H40" s="18"/>
      <c r="I40" s="19"/>
      <c r="J40" s="17" t="s">
        <v>10</v>
      </c>
      <c r="K40" s="17" t="s">
        <v>11</v>
      </c>
      <c r="L40" s="20" t="s">
        <v>12</v>
      </c>
    </row>
    <row r="41" spans="1:12">
      <c r="A41" s="21"/>
      <c r="B41" s="22"/>
      <c r="C41" s="22"/>
      <c r="D41" s="23" t="s">
        <v>13</v>
      </c>
      <c r="E41" s="23" t="s">
        <v>14</v>
      </c>
      <c r="F41" s="23" t="s">
        <v>15</v>
      </c>
      <c r="G41" s="23" t="s">
        <v>16</v>
      </c>
      <c r="H41" s="23" t="s">
        <v>17</v>
      </c>
      <c r="I41" s="23" t="s">
        <v>18</v>
      </c>
      <c r="J41" s="23" t="s">
        <v>19</v>
      </c>
      <c r="K41" s="133" t="s">
        <v>124</v>
      </c>
      <c r="L41" s="24"/>
    </row>
    <row r="42" spans="1:12" ht="20" customHeight="1">
      <c r="A42" s="16">
        <v>1</v>
      </c>
      <c r="B42" s="26" t="s">
        <v>33</v>
      </c>
      <c r="C42" s="110" t="s">
        <v>142</v>
      </c>
      <c r="D42" s="26"/>
      <c r="E42" s="26">
        <v>2</v>
      </c>
      <c r="F42" s="26"/>
      <c r="G42" s="26"/>
      <c r="H42" s="26"/>
      <c r="I42" s="26"/>
      <c r="J42" s="30">
        <f t="shared" ref="J42:J49" si="4">SUM(D42:I42)*15</f>
        <v>30</v>
      </c>
      <c r="K42" s="26">
        <v>2</v>
      </c>
      <c r="L42" s="27">
        <v>8</v>
      </c>
    </row>
    <row r="43" spans="1:12" ht="20" customHeight="1">
      <c r="A43" s="28">
        <v>2</v>
      </c>
      <c r="B43" s="29" t="s">
        <v>34</v>
      </c>
      <c r="C43" s="54" t="s">
        <v>143</v>
      </c>
      <c r="D43" s="29">
        <v>2</v>
      </c>
      <c r="E43" s="29">
        <v>1</v>
      </c>
      <c r="F43" s="29"/>
      <c r="G43" s="29"/>
      <c r="H43" s="29"/>
      <c r="I43" s="29"/>
      <c r="J43" s="30">
        <f t="shared" si="4"/>
        <v>45</v>
      </c>
      <c r="K43" s="29">
        <v>3</v>
      </c>
      <c r="L43" s="31">
        <v>7</v>
      </c>
    </row>
    <row r="44" spans="1:12" ht="20" customHeight="1">
      <c r="A44" s="28">
        <v>3</v>
      </c>
      <c r="B44" s="29" t="s">
        <v>35</v>
      </c>
      <c r="C44" s="54" t="s">
        <v>144</v>
      </c>
      <c r="D44" s="29">
        <v>2</v>
      </c>
      <c r="E44" s="29">
        <v>2</v>
      </c>
      <c r="F44" s="29"/>
      <c r="G44" s="29"/>
      <c r="H44" s="29">
        <v>2</v>
      </c>
      <c r="I44" s="29"/>
      <c r="J44" s="30">
        <f t="shared" si="4"/>
        <v>90</v>
      </c>
      <c r="K44" s="29">
        <v>6</v>
      </c>
      <c r="L44" s="31">
        <v>1</v>
      </c>
    </row>
    <row r="45" spans="1:12" ht="20" customHeight="1">
      <c r="A45" s="28">
        <v>4</v>
      </c>
      <c r="B45" s="29" t="s">
        <v>36</v>
      </c>
      <c r="C45" s="54" t="s">
        <v>145</v>
      </c>
      <c r="D45" s="29">
        <v>1</v>
      </c>
      <c r="E45" s="29"/>
      <c r="F45" s="29">
        <v>2</v>
      </c>
      <c r="G45" s="29"/>
      <c r="H45" s="29"/>
      <c r="I45" s="29"/>
      <c r="J45" s="30">
        <f t="shared" si="4"/>
        <v>45</v>
      </c>
      <c r="K45" s="29">
        <v>4</v>
      </c>
      <c r="L45" s="31">
        <v>1</v>
      </c>
    </row>
    <row r="46" spans="1:12" ht="20" customHeight="1">
      <c r="A46" s="40">
        <v>5</v>
      </c>
      <c r="B46" s="111" t="s">
        <v>109</v>
      </c>
      <c r="C46" s="54" t="s">
        <v>146</v>
      </c>
      <c r="D46" s="29">
        <v>2</v>
      </c>
      <c r="E46" s="29">
        <v>2</v>
      </c>
      <c r="F46" s="29"/>
      <c r="G46" s="29"/>
      <c r="H46" s="29">
        <v>2</v>
      </c>
      <c r="I46" s="29"/>
      <c r="J46" s="30">
        <f t="shared" si="4"/>
        <v>90</v>
      </c>
      <c r="K46" s="29">
        <v>7</v>
      </c>
      <c r="L46" s="31">
        <v>2</v>
      </c>
    </row>
    <row r="47" spans="1:12" ht="20" customHeight="1">
      <c r="A47" s="40">
        <v>6</v>
      </c>
      <c r="B47" s="111" t="s">
        <v>114</v>
      </c>
      <c r="C47" s="54" t="s">
        <v>147</v>
      </c>
      <c r="D47" s="29">
        <v>1</v>
      </c>
      <c r="E47" s="29"/>
      <c r="F47" s="29"/>
      <c r="G47" s="29"/>
      <c r="H47" s="29">
        <v>1</v>
      </c>
      <c r="I47" s="29"/>
      <c r="J47" s="30">
        <f t="shared" si="4"/>
        <v>30</v>
      </c>
      <c r="K47" s="29">
        <v>2</v>
      </c>
      <c r="L47" s="31">
        <v>5</v>
      </c>
    </row>
    <row r="48" spans="1:12" ht="20" customHeight="1">
      <c r="A48" s="40">
        <v>7</v>
      </c>
      <c r="B48" s="111" t="s">
        <v>110</v>
      </c>
      <c r="C48" s="54" t="s">
        <v>148</v>
      </c>
      <c r="D48" s="29">
        <v>1</v>
      </c>
      <c r="E48" s="29"/>
      <c r="F48" s="29">
        <v>1</v>
      </c>
      <c r="G48" s="29"/>
      <c r="H48" s="29"/>
      <c r="I48" s="29"/>
      <c r="J48" s="30">
        <f t="shared" si="4"/>
        <v>30</v>
      </c>
      <c r="K48" s="29">
        <v>3</v>
      </c>
      <c r="L48" s="31">
        <v>6</v>
      </c>
    </row>
    <row r="49" spans="1:12" ht="20" customHeight="1" thickBot="1">
      <c r="A49" s="33">
        <v>8</v>
      </c>
      <c r="B49" s="41" t="s">
        <v>37</v>
      </c>
      <c r="C49" s="54" t="s">
        <v>149</v>
      </c>
      <c r="D49" s="29">
        <v>1</v>
      </c>
      <c r="E49" s="29"/>
      <c r="F49" s="29"/>
      <c r="G49" s="29"/>
      <c r="H49" s="29">
        <v>1</v>
      </c>
      <c r="I49" s="29"/>
      <c r="J49" s="117">
        <f t="shared" si="4"/>
        <v>30</v>
      </c>
      <c r="K49" s="29">
        <v>3</v>
      </c>
      <c r="L49" s="31">
        <v>4</v>
      </c>
    </row>
    <row r="50" spans="1:12" ht="20" customHeight="1" thickBot="1">
      <c r="C50" s="35" t="s">
        <v>26</v>
      </c>
      <c r="D50" s="36">
        <f t="shared" ref="D50:K50" si="5">SUM(D42:D49)</f>
        <v>10</v>
      </c>
      <c r="E50" s="36">
        <f t="shared" si="5"/>
        <v>7</v>
      </c>
      <c r="F50" s="36">
        <f t="shared" si="5"/>
        <v>3</v>
      </c>
      <c r="G50" s="36">
        <f t="shared" si="5"/>
        <v>0</v>
      </c>
      <c r="H50" s="36">
        <f t="shared" si="5"/>
        <v>6</v>
      </c>
      <c r="I50" s="36">
        <f t="shared" si="5"/>
        <v>0</v>
      </c>
      <c r="J50" s="22">
        <f t="shared" si="5"/>
        <v>390</v>
      </c>
      <c r="K50" s="36">
        <f t="shared" si="5"/>
        <v>30</v>
      </c>
      <c r="L50" s="15"/>
    </row>
    <row r="51" spans="1:12" ht="29.25" customHeight="1" thickBot="1"/>
    <row r="52" spans="1:12" ht="14" customHeight="1" thickBot="1">
      <c r="A52" s="226"/>
      <c r="B52" s="227"/>
      <c r="C52" s="227"/>
      <c r="D52" s="227"/>
      <c r="E52" s="227"/>
      <c r="F52" s="228" t="s">
        <v>3</v>
      </c>
      <c r="G52" s="227"/>
      <c r="H52" s="227" t="s">
        <v>38</v>
      </c>
      <c r="I52" s="227"/>
      <c r="J52" s="227"/>
      <c r="K52" s="229" t="s">
        <v>5</v>
      </c>
      <c r="L52" s="230"/>
    </row>
    <row r="53" spans="1:12">
      <c r="A53" s="232" t="s">
        <v>6</v>
      </c>
      <c r="B53" s="233" t="s">
        <v>7</v>
      </c>
      <c r="C53" s="233" t="s">
        <v>8</v>
      </c>
      <c r="D53" s="234"/>
      <c r="E53" s="234" t="s">
        <v>9</v>
      </c>
      <c r="F53" s="234"/>
      <c r="G53" s="234"/>
      <c r="H53" s="234"/>
      <c r="I53" s="235"/>
      <c r="J53" s="233" t="s">
        <v>10</v>
      </c>
      <c r="K53" s="233" t="s">
        <v>11</v>
      </c>
      <c r="L53" s="236" t="s">
        <v>12</v>
      </c>
    </row>
    <row r="54" spans="1:12" ht="14" thickBot="1">
      <c r="A54" s="216"/>
      <c r="B54" s="22"/>
      <c r="C54" s="22"/>
      <c r="D54" s="23" t="s">
        <v>13</v>
      </c>
      <c r="E54" s="23" t="s">
        <v>14</v>
      </c>
      <c r="F54" s="23" t="s">
        <v>15</v>
      </c>
      <c r="G54" s="23" t="s">
        <v>16</v>
      </c>
      <c r="H54" s="23" t="s">
        <v>17</v>
      </c>
      <c r="I54" s="23" t="s">
        <v>18</v>
      </c>
      <c r="J54" s="23" t="s">
        <v>19</v>
      </c>
      <c r="K54" s="133" t="s">
        <v>124</v>
      </c>
      <c r="L54" s="217"/>
    </row>
    <row r="55" spans="1:12" ht="20" customHeight="1">
      <c r="A55" s="237">
        <v>1</v>
      </c>
      <c r="B55" s="26" t="s">
        <v>39</v>
      </c>
      <c r="C55" s="110" t="s">
        <v>150</v>
      </c>
      <c r="D55" s="26"/>
      <c r="E55" s="26">
        <v>2</v>
      </c>
      <c r="F55" s="26"/>
      <c r="G55" s="26"/>
      <c r="H55" s="26"/>
      <c r="I55" s="26"/>
      <c r="J55" s="30">
        <f t="shared" ref="J55:J62" si="6">SUM(D55:I55)*15</f>
        <v>30</v>
      </c>
      <c r="K55" s="26">
        <v>2</v>
      </c>
      <c r="L55" s="220">
        <v>8</v>
      </c>
    </row>
    <row r="56" spans="1:12" ht="20" customHeight="1">
      <c r="A56" s="221">
        <v>2</v>
      </c>
      <c r="B56" s="54" t="s">
        <v>40</v>
      </c>
      <c r="C56" s="54" t="s">
        <v>151</v>
      </c>
      <c r="D56" s="29">
        <v>1</v>
      </c>
      <c r="E56" s="29"/>
      <c r="F56" s="29">
        <v>1</v>
      </c>
      <c r="G56" s="29"/>
      <c r="H56" s="29">
        <v>1</v>
      </c>
      <c r="I56" s="29"/>
      <c r="J56" s="30">
        <f t="shared" si="6"/>
        <v>45</v>
      </c>
      <c r="K56" s="29">
        <v>3</v>
      </c>
      <c r="L56" s="222">
        <v>5</v>
      </c>
    </row>
    <row r="57" spans="1:12" ht="30" customHeight="1">
      <c r="A57" s="221">
        <v>3</v>
      </c>
      <c r="B57" s="181" t="s">
        <v>282</v>
      </c>
      <c r="C57" s="54" t="s">
        <v>152</v>
      </c>
      <c r="D57" s="29">
        <v>2</v>
      </c>
      <c r="E57" s="29"/>
      <c r="F57" s="29">
        <v>1</v>
      </c>
      <c r="G57" s="29"/>
      <c r="H57" s="29">
        <v>2</v>
      </c>
      <c r="I57" s="29"/>
      <c r="J57" s="30">
        <f t="shared" si="6"/>
        <v>75</v>
      </c>
      <c r="K57" s="29">
        <v>6</v>
      </c>
      <c r="L57" s="224">
        <v>3</v>
      </c>
    </row>
    <row r="58" spans="1:12" ht="30" customHeight="1">
      <c r="A58" s="238">
        <v>4</v>
      </c>
      <c r="B58" s="124" t="s">
        <v>283</v>
      </c>
      <c r="C58" s="54" t="s">
        <v>155</v>
      </c>
      <c r="D58" s="29">
        <v>2</v>
      </c>
      <c r="E58" s="29"/>
      <c r="F58" s="29">
        <v>1</v>
      </c>
      <c r="G58" s="29"/>
      <c r="H58" s="29">
        <v>2</v>
      </c>
      <c r="I58" s="29"/>
      <c r="J58" s="30">
        <f t="shared" si="6"/>
        <v>75</v>
      </c>
      <c r="K58" s="29">
        <v>6</v>
      </c>
      <c r="L58" s="239">
        <v>3</v>
      </c>
    </row>
    <row r="59" spans="1:12" ht="19" customHeight="1">
      <c r="A59" s="240">
        <v>5</v>
      </c>
      <c r="B59" s="114" t="s">
        <v>103</v>
      </c>
      <c r="C59" s="19" t="s">
        <v>153</v>
      </c>
      <c r="D59" s="43">
        <v>2</v>
      </c>
      <c r="E59" s="43"/>
      <c r="F59" s="43"/>
      <c r="G59" s="43"/>
      <c r="H59" s="43">
        <v>2</v>
      </c>
      <c r="I59" s="43"/>
      <c r="J59" s="30">
        <f t="shared" si="6"/>
        <v>60</v>
      </c>
      <c r="K59" s="43">
        <v>5</v>
      </c>
      <c r="L59" s="241">
        <v>1</v>
      </c>
    </row>
    <row r="60" spans="1:12" ht="19" customHeight="1">
      <c r="A60" s="242">
        <v>6</v>
      </c>
      <c r="B60" s="57" t="s">
        <v>51</v>
      </c>
      <c r="C60" s="19" t="s">
        <v>154</v>
      </c>
      <c r="D60" s="43">
        <v>1</v>
      </c>
      <c r="E60" s="43"/>
      <c r="F60" s="43"/>
      <c r="G60" s="43"/>
      <c r="H60" s="43"/>
      <c r="I60" s="43"/>
      <c r="J60" s="30">
        <f t="shared" si="6"/>
        <v>15</v>
      </c>
      <c r="K60" s="43">
        <v>1</v>
      </c>
      <c r="L60" s="243">
        <v>1</v>
      </c>
    </row>
    <row r="61" spans="1:12" ht="19" customHeight="1">
      <c r="A61" s="244">
        <v>7</v>
      </c>
      <c r="B61" s="113" t="s">
        <v>108</v>
      </c>
      <c r="C61" s="19" t="s">
        <v>230</v>
      </c>
      <c r="D61" s="43">
        <v>2</v>
      </c>
      <c r="E61" s="43"/>
      <c r="F61" s="43"/>
      <c r="G61" s="43"/>
      <c r="H61" s="43"/>
      <c r="I61" s="43"/>
      <c r="J61" s="30">
        <f t="shared" si="6"/>
        <v>30</v>
      </c>
      <c r="K61" s="43">
        <v>2</v>
      </c>
      <c r="L61" s="243"/>
    </row>
    <row r="62" spans="1:12" ht="19.5" customHeight="1" thickBot="1">
      <c r="A62" s="245">
        <v>8</v>
      </c>
      <c r="B62" s="126" t="s">
        <v>111</v>
      </c>
      <c r="C62" s="246" t="s">
        <v>156</v>
      </c>
      <c r="D62" s="205">
        <v>2</v>
      </c>
      <c r="E62" s="205"/>
      <c r="F62" s="205"/>
      <c r="G62" s="205"/>
      <c r="H62" s="205">
        <v>2</v>
      </c>
      <c r="I62" s="205"/>
      <c r="J62" s="117">
        <f t="shared" si="6"/>
        <v>60</v>
      </c>
      <c r="K62" s="205">
        <v>5</v>
      </c>
      <c r="L62" s="247">
        <v>6</v>
      </c>
    </row>
    <row r="63" spans="1:12" ht="20" customHeight="1" thickBot="1">
      <c r="C63" s="201" t="s">
        <v>26</v>
      </c>
      <c r="D63" s="22">
        <f t="shared" ref="D63:K63" si="7">SUM(D55:D62)</f>
        <v>12</v>
      </c>
      <c r="E63" s="22">
        <f t="shared" si="7"/>
        <v>2</v>
      </c>
      <c r="F63" s="22">
        <f t="shared" si="7"/>
        <v>3</v>
      </c>
      <c r="G63" s="22">
        <f t="shared" si="7"/>
        <v>0</v>
      </c>
      <c r="H63" s="22">
        <f t="shared" si="7"/>
        <v>9</v>
      </c>
      <c r="I63" s="22">
        <f t="shared" si="7"/>
        <v>0</v>
      </c>
      <c r="J63" s="22">
        <f t="shared" si="7"/>
        <v>390</v>
      </c>
      <c r="K63" s="22">
        <f t="shared" si="7"/>
        <v>30</v>
      </c>
      <c r="L63" s="231"/>
    </row>
    <row r="64" spans="1:12" ht="20" customHeight="1">
      <c r="C64" s="45"/>
      <c r="D64" s="46"/>
      <c r="E64" s="46"/>
      <c r="F64" s="46"/>
      <c r="G64" s="46"/>
      <c r="H64" s="46"/>
      <c r="I64" s="46"/>
      <c r="J64" s="46"/>
      <c r="K64" s="46"/>
      <c r="L64" s="46"/>
    </row>
    <row r="65" ht="9" customHeight="1"/>
  </sheetData>
  <mergeCells count="1">
    <mergeCell ref="K2:L2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3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view="pageLayout" topLeftCell="A28" zoomScaleNormal="130" workbookViewId="0">
      <selection activeCell="A40" sqref="A40"/>
    </sheetView>
  </sheetViews>
  <sheetFormatPr baseColWidth="10" defaultColWidth="9.1640625" defaultRowHeight="13"/>
  <cols>
    <col min="1" max="1" width="4.83203125" style="1" customWidth="1"/>
    <col min="2" max="2" width="42.1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33203125" style="1" customWidth="1"/>
    <col min="12" max="16384" width="9.1640625" style="1"/>
  </cols>
  <sheetData>
    <row r="1" spans="1:12">
      <c r="E1" s="47" t="s">
        <v>97</v>
      </c>
    </row>
    <row r="2" spans="1:12" ht="14.25" customHeight="1" thickBot="1">
      <c r="B2" s="48"/>
      <c r="D2" s="48"/>
    </row>
    <row r="3" spans="1:12" ht="14" customHeight="1">
      <c r="A3" s="10"/>
      <c r="B3" s="11"/>
      <c r="C3" s="11"/>
      <c r="D3" s="11"/>
      <c r="E3" s="11"/>
      <c r="F3" s="12" t="s">
        <v>3</v>
      </c>
      <c r="G3" s="11"/>
      <c r="H3" s="11" t="s">
        <v>42</v>
      </c>
      <c r="I3" s="11"/>
      <c r="J3" s="11"/>
      <c r="K3" s="14" t="s">
        <v>5</v>
      </c>
      <c r="L3" s="15"/>
    </row>
    <row r="4" spans="1:12">
      <c r="A4" s="16" t="s">
        <v>6</v>
      </c>
      <c r="B4" s="17" t="s">
        <v>7</v>
      </c>
      <c r="C4" s="17" t="s">
        <v>8</v>
      </c>
      <c r="D4" s="18"/>
      <c r="E4" s="18" t="s">
        <v>9</v>
      </c>
      <c r="F4" s="18"/>
      <c r="G4" s="18"/>
      <c r="H4" s="18"/>
      <c r="I4" s="19"/>
      <c r="J4" s="17" t="s">
        <v>10</v>
      </c>
      <c r="K4" s="17" t="s">
        <v>11</v>
      </c>
      <c r="L4" s="20" t="s">
        <v>12</v>
      </c>
    </row>
    <row r="5" spans="1:12">
      <c r="A5" s="21"/>
      <c r="B5" s="22"/>
      <c r="C5" s="22"/>
      <c r="D5" s="23" t="s">
        <v>13</v>
      </c>
      <c r="E5" s="23" t="s">
        <v>14</v>
      </c>
      <c r="F5" s="23" t="s">
        <v>15</v>
      </c>
      <c r="G5" s="23" t="s">
        <v>16</v>
      </c>
      <c r="H5" s="23" t="s">
        <v>17</v>
      </c>
      <c r="I5" s="23" t="s">
        <v>18</v>
      </c>
      <c r="J5" s="23" t="s">
        <v>19</v>
      </c>
      <c r="K5" s="133" t="s">
        <v>124</v>
      </c>
      <c r="L5" s="24"/>
    </row>
    <row r="6" spans="1:12" ht="20" customHeight="1">
      <c r="A6" s="28">
        <v>1</v>
      </c>
      <c r="B6" s="129" t="s">
        <v>280</v>
      </c>
      <c r="C6" s="54" t="s">
        <v>157</v>
      </c>
      <c r="D6" s="29"/>
      <c r="E6" s="29">
        <v>2</v>
      </c>
      <c r="F6" s="29"/>
      <c r="G6" s="29"/>
      <c r="H6" s="29"/>
      <c r="I6" s="29"/>
      <c r="J6" s="29">
        <f t="shared" ref="J6:J14" si="0">SUM(D6:I6)*15</f>
        <v>30</v>
      </c>
      <c r="K6" s="29">
        <v>2</v>
      </c>
      <c r="L6" s="31">
        <v>8</v>
      </c>
    </row>
    <row r="7" spans="1:12" ht="30" customHeight="1">
      <c r="A7" s="32">
        <v>2</v>
      </c>
      <c r="B7" s="180" t="s">
        <v>202</v>
      </c>
      <c r="C7" s="19" t="s">
        <v>158</v>
      </c>
      <c r="D7" s="43">
        <v>2</v>
      </c>
      <c r="E7" s="43"/>
      <c r="F7" s="43"/>
      <c r="G7" s="43"/>
      <c r="H7" s="43"/>
      <c r="I7" s="43"/>
      <c r="J7" s="29">
        <f t="shared" si="0"/>
        <v>30</v>
      </c>
      <c r="K7" s="43">
        <v>2</v>
      </c>
      <c r="L7" s="44">
        <v>22</v>
      </c>
    </row>
    <row r="8" spans="1:12" ht="20" customHeight="1">
      <c r="A8" s="16">
        <v>3</v>
      </c>
      <c r="B8" s="54" t="s">
        <v>104</v>
      </c>
      <c r="C8" s="110" t="s">
        <v>159</v>
      </c>
      <c r="D8" s="26">
        <v>2</v>
      </c>
      <c r="E8" s="26"/>
      <c r="F8" s="26"/>
      <c r="G8" s="26"/>
      <c r="H8" s="26">
        <v>2</v>
      </c>
      <c r="I8" s="26"/>
      <c r="J8" s="29">
        <f t="shared" si="0"/>
        <v>60</v>
      </c>
      <c r="K8" s="26">
        <v>5</v>
      </c>
      <c r="L8" s="27">
        <v>3</v>
      </c>
    </row>
    <row r="9" spans="1:12" ht="20" customHeight="1">
      <c r="A9" s="28">
        <v>4</v>
      </c>
      <c r="B9" s="30" t="s">
        <v>48</v>
      </c>
      <c r="C9" s="54" t="s">
        <v>160</v>
      </c>
      <c r="D9" s="29">
        <v>1</v>
      </c>
      <c r="E9" s="29"/>
      <c r="F9" s="29"/>
      <c r="G9" s="29"/>
      <c r="H9" s="29">
        <v>1</v>
      </c>
      <c r="I9" s="29"/>
      <c r="J9" s="29">
        <f t="shared" si="0"/>
        <v>30</v>
      </c>
      <c r="K9" s="29">
        <v>3</v>
      </c>
      <c r="L9" s="31">
        <v>3</v>
      </c>
    </row>
    <row r="10" spans="1:12" ht="20" customHeight="1">
      <c r="A10" s="28">
        <v>5</v>
      </c>
      <c r="B10" s="54" t="s">
        <v>119</v>
      </c>
      <c r="C10" s="54" t="s">
        <v>161</v>
      </c>
      <c r="D10" s="29">
        <v>2</v>
      </c>
      <c r="E10" s="29"/>
      <c r="F10" s="29"/>
      <c r="G10" s="29"/>
      <c r="H10" s="29">
        <v>2</v>
      </c>
      <c r="I10" s="29"/>
      <c r="J10" s="29">
        <f t="shared" si="0"/>
        <v>60</v>
      </c>
      <c r="K10" s="29">
        <v>4</v>
      </c>
      <c r="L10" s="31">
        <v>3</v>
      </c>
    </row>
    <row r="11" spans="1:12" ht="20" customHeight="1">
      <c r="A11" s="112">
        <v>6</v>
      </c>
      <c r="B11" s="113" t="s">
        <v>184</v>
      </c>
      <c r="C11" s="19" t="s">
        <v>162</v>
      </c>
      <c r="D11" s="29">
        <v>2</v>
      </c>
      <c r="E11" s="29"/>
      <c r="F11" s="29"/>
      <c r="G11" s="29"/>
      <c r="H11" s="29">
        <v>2</v>
      </c>
      <c r="I11" s="29"/>
      <c r="J11" s="29">
        <f t="shared" si="0"/>
        <v>60</v>
      </c>
      <c r="K11" s="29">
        <v>5</v>
      </c>
      <c r="L11" s="31">
        <v>1</v>
      </c>
    </row>
    <row r="12" spans="1:12" ht="20" customHeight="1">
      <c r="A12" s="112">
        <v>7</v>
      </c>
      <c r="B12" s="113" t="s">
        <v>115</v>
      </c>
      <c r="C12" s="19" t="s">
        <v>163</v>
      </c>
      <c r="D12" s="29">
        <v>1</v>
      </c>
      <c r="E12" s="29"/>
      <c r="F12" s="42"/>
      <c r="G12" s="29"/>
      <c r="H12" s="29"/>
      <c r="I12" s="29"/>
      <c r="J12" s="29">
        <f t="shared" si="0"/>
        <v>15</v>
      </c>
      <c r="K12" s="29">
        <v>1</v>
      </c>
      <c r="L12" s="31">
        <v>1</v>
      </c>
    </row>
    <row r="13" spans="1:12" ht="20" customHeight="1">
      <c r="A13" s="112">
        <v>8</v>
      </c>
      <c r="B13" s="124" t="s">
        <v>43</v>
      </c>
      <c r="C13" s="19" t="s">
        <v>164</v>
      </c>
      <c r="D13" s="29">
        <v>2</v>
      </c>
      <c r="E13" s="29"/>
      <c r="F13" s="42">
        <v>2</v>
      </c>
      <c r="G13" s="29"/>
      <c r="H13" s="29"/>
      <c r="I13" s="29"/>
      <c r="J13" s="29">
        <f t="shared" si="0"/>
        <v>60</v>
      </c>
      <c r="K13" s="29">
        <v>4</v>
      </c>
      <c r="L13" s="31">
        <v>4</v>
      </c>
    </row>
    <row r="14" spans="1:12" s="178" customFormat="1" ht="30" customHeight="1" thickBot="1">
      <c r="A14" s="33">
        <v>9</v>
      </c>
      <c r="B14" s="179" t="s">
        <v>201</v>
      </c>
      <c r="C14" s="173" t="s">
        <v>165</v>
      </c>
      <c r="D14" s="174">
        <v>2</v>
      </c>
      <c r="E14" s="174"/>
      <c r="F14" s="175"/>
      <c r="G14" s="174">
        <v>2</v>
      </c>
      <c r="H14" s="174"/>
      <c r="I14" s="174"/>
      <c r="J14" s="176">
        <f t="shared" si="0"/>
        <v>60</v>
      </c>
      <c r="K14" s="177">
        <v>4</v>
      </c>
      <c r="L14" s="31">
        <v>1</v>
      </c>
    </row>
    <row r="15" spans="1:12" ht="20" customHeight="1" thickBot="1">
      <c r="C15" s="35" t="s">
        <v>26</v>
      </c>
      <c r="D15" s="91">
        <f t="shared" ref="D15:K15" si="1">SUM(D6:D14)</f>
        <v>14</v>
      </c>
      <c r="E15" s="11">
        <f t="shared" si="1"/>
        <v>2</v>
      </c>
      <c r="F15" s="118">
        <f t="shared" si="1"/>
        <v>2</v>
      </c>
      <c r="G15" s="36">
        <f t="shared" si="1"/>
        <v>2</v>
      </c>
      <c r="H15" s="91">
        <f t="shared" si="1"/>
        <v>7</v>
      </c>
      <c r="I15" s="36">
        <f t="shared" si="1"/>
        <v>0</v>
      </c>
      <c r="J15" s="91">
        <f t="shared" si="1"/>
        <v>405</v>
      </c>
      <c r="K15" s="36">
        <f t="shared" si="1"/>
        <v>30</v>
      </c>
      <c r="L15" s="15"/>
    </row>
    <row r="16" spans="1:12" ht="23.25" customHeight="1">
      <c r="C16" s="45"/>
      <c r="D16" s="46"/>
      <c r="E16" s="46"/>
      <c r="F16" s="46"/>
      <c r="G16" s="46"/>
      <c r="H16" s="46"/>
      <c r="I16" s="46"/>
      <c r="J16" s="46"/>
      <c r="K16" s="46"/>
      <c r="L16" s="46"/>
    </row>
    <row r="17" spans="1:12" ht="15" customHeight="1">
      <c r="A17" s="48" t="s">
        <v>44</v>
      </c>
      <c r="B17" s="48"/>
      <c r="D17" s="48" t="s">
        <v>45</v>
      </c>
      <c r="F17" s="48"/>
    </row>
    <row r="18" spans="1:12" ht="13.5" customHeight="1">
      <c r="A18" s="209"/>
      <c r="B18" s="210"/>
      <c r="C18" s="210"/>
      <c r="D18" s="210"/>
      <c r="E18" s="210"/>
      <c r="F18" s="211" t="s">
        <v>3</v>
      </c>
      <c r="G18" s="210"/>
      <c r="H18" s="210" t="s">
        <v>46</v>
      </c>
      <c r="I18" s="210"/>
      <c r="J18" s="210"/>
      <c r="K18" s="212" t="s">
        <v>5</v>
      </c>
      <c r="L18" s="213"/>
    </row>
    <row r="19" spans="1:12">
      <c r="A19" s="214" t="s">
        <v>6</v>
      </c>
      <c r="B19" s="17" t="s">
        <v>7</v>
      </c>
      <c r="C19" s="17" t="s">
        <v>8</v>
      </c>
      <c r="D19" s="18"/>
      <c r="E19" s="18" t="s">
        <v>9</v>
      </c>
      <c r="F19" s="18"/>
      <c r="G19" s="18"/>
      <c r="H19" s="18"/>
      <c r="I19" s="19"/>
      <c r="J19" s="17" t="s">
        <v>10</v>
      </c>
      <c r="K19" s="17" t="s">
        <v>11</v>
      </c>
      <c r="L19" s="215" t="s">
        <v>12</v>
      </c>
    </row>
    <row r="20" spans="1:12">
      <c r="A20" s="216"/>
      <c r="B20" s="22"/>
      <c r="C20" s="22"/>
      <c r="D20" s="23" t="s">
        <v>13</v>
      </c>
      <c r="E20" s="23" t="s">
        <v>14</v>
      </c>
      <c r="F20" s="23" t="s">
        <v>15</v>
      </c>
      <c r="G20" s="23" t="s">
        <v>16</v>
      </c>
      <c r="H20" s="23" t="s">
        <v>17</v>
      </c>
      <c r="I20" s="23" t="s">
        <v>18</v>
      </c>
      <c r="J20" s="23" t="s">
        <v>19</v>
      </c>
      <c r="K20" s="133" t="s">
        <v>124</v>
      </c>
      <c r="L20" s="217"/>
    </row>
    <row r="21" spans="1:12" ht="20" customHeight="1">
      <c r="A21" s="218">
        <v>1</v>
      </c>
      <c r="B21" s="38" t="s">
        <v>47</v>
      </c>
      <c r="C21" s="137" t="s">
        <v>166</v>
      </c>
      <c r="D21" s="38">
        <v>2</v>
      </c>
      <c r="E21" s="38"/>
      <c r="F21" s="38"/>
      <c r="G21" s="38"/>
      <c r="H21" s="38">
        <v>2</v>
      </c>
      <c r="I21" s="38"/>
      <c r="J21" s="29">
        <f>SUM(D21:I21)*15</f>
        <v>60</v>
      </c>
      <c r="K21" s="38">
        <v>3</v>
      </c>
      <c r="L21" s="248">
        <v>4</v>
      </c>
    </row>
    <row r="22" spans="1:12" ht="20" customHeight="1">
      <c r="A22" s="214">
        <v>2</v>
      </c>
      <c r="B22" s="110" t="s">
        <v>108</v>
      </c>
      <c r="C22" s="110" t="s">
        <v>231</v>
      </c>
      <c r="D22" s="26">
        <v>2</v>
      </c>
      <c r="E22" s="26"/>
      <c r="F22" s="26"/>
      <c r="G22" s="26"/>
      <c r="H22" s="26"/>
      <c r="I22" s="26"/>
      <c r="J22" s="29">
        <f>SUM(D22:I22)*15</f>
        <v>30</v>
      </c>
      <c r="K22" s="26">
        <v>2</v>
      </c>
      <c r="L22" s="239"/>
    </row>
    <row r="23" spans="1:12" s="172" customFormat="1" ht="30" customHeight="1">
      <c r="A23" s="249">
        <v>3</v>
      </c>
      <c r="B23" s="170" t="s">
        <v>120</v>
      </c>
      <c r="C23" s="124" t="s">
        <v>167</v>
      </c>
      <c r="D23" s="158">
        <v>2</v>
      </c>
      <c r="E23" s="158"/>
      <c r="F23" s="158"/>
      <c r="G23" s="158"/>
      <c r="H23" s="158"/>
      <c r="I23" s="158"/>
      <c r="J23" s="171">
        <f>SUM(D23:I23)*15</f>
        <v>30</v>
      </c>
      <c r="K23" s="158">
        <v>2</v>
      </c>
      <c r="L23" s="250"/>
    </row>
    <row r="24" spans="1:12" ht="20" customHeight="1">
      <c r="A24" s="214">
        <v>4</v>
      </c>
      <c r="B24" s="57" t="s">
        <v>273</v>
      </c>
      <c r="C24" s="110" t="s">
        <v>168</v>
      </c>
      <c r="D24" s="26"/>
      <c r="E24" s="26"/>
      <c r="F24" s="26"/>
      <c r="G24" s="26"/>
      <c r="H24" s="26"/>
      <c r="I24" s="26"/>
      <c r="J24" s="42"/>
      <c r="K24" s="26">
        <v>2</v>
      </c>
      <c r="L24" s="251">
        <v>4</v>
      </c>
    </row>
    <row r="25" spans="1:12" ht="20" customHeight="1" thickBot="1">
      <c r="A25" s="252">
        <v>5</v>
      </c>
      <c r="B25" s="117" t="s">
        <v>186</v>
      </c>
      <c r="C25" s="204" t="s">
        <v>245</v>
      </c>
      <c r="D25" s="206"/>
      <c r="E25" s="206"/>
      <c r="F25" s="206"/>
      <c r="G25" s="206"/>
      <c r="H25" s="206"/>
      <c r="I25" s="206">
        <v>1</v>
      </c>
      <c r="J25" s="206">
        <f>SUM(D25:I25)*15</f>
        <v>15</v>
      </c>
      <c r="K25" s="253">
        <v>1</v>
      </c>
      <c r="L25" s="254"/>
    </row>
    <row r="26" spans="1:12" ht="20" customHeight="1" thickBot="1">
      <c r="C26" s="201" t="s">
        <v>26</v>
      </c>
      <c r="D26" s="128">
        <f t="shared" ref="D26:K26" si="2">SUM(D21:D25)</f>
        <v>6</v>
      </c>
      <c r="E26" s="128">
        <f t="shared" si="2"/>
        <v>0</v>
      </c>
      <c r="F26" s="128">
        <f t="shared" si="2"/>
        <v>0</v>
      </c>
      <c r="G26" s="128">
        <f t="shared" si="2"/>
        <v>0</v>
      </c>
      <c r="H26" s="128">
        <f t="shared" si="2"/>
        <v>2</v>
      </c>
      <c r="I26" s="128">
        <f t="shared" si="2"/>
        <v>1</v>
      </c>
      <c r="J26" s="128">
        <f t="shared" si="2"/>
        <v>135</v>
      </c>
      <c r="K26" s="22">
        <f t="shared" si="2"/>
        <v>10</v>
      </c>
      <c r="L26" s="24"/>
    </row>
    <row r="27" spans="1:12" ht="21.75" customHeight="1">
      <c r="C27" s="45"/>
      <c r="D27" s="46"/>
      <c r="E27" s="46"/>
      <c r="F27" s="46"/>
      <c r="G27" s="46"/>
      <c r="H27" s="46"/>
      <c r="I27" s="46"/>
      <c r="J27" s="46"/>
      <c r="K27" s="46"/>
      <c r="L27" s="49"/>
    </row>
    <row r="28" spans="1:12" ht="21.75" customHeight="1">
      <c r="C28" s="45"/>
      <c r="D28" s="46"/>
      <c r="E28" s="46"/>
      <c r="F28" s="46"/>
      <c r="G28" s="46"/>
      <c r="H28" s="46"/>
      <c r="I28" s="46"/>
      <c r="J28" s="46"/>
      <c r="K28" s="46"/>
      <c r="L28" s="49"/>
    </row>
    <row r="29" spans="1:12" ht="21.75" customHeight="1">
      <c r="C29" s="45"/>
      <c r="D29" s="46"/>
      <c r="E29" s="46"/>
      <c r="F29" s="46"/>
      <c r="G29" s="46"/>
      <c r="H29" s="46"/>
      <c r="I29" s="46"/>
      <c r="J29" s="46"/>
      <c r="K29" s="46"/>
      <c r="L29" s="49"/>
    </row>
    <row r="30" spans="1:12" ht="25.5" customHeight="1"/>
    <row r="31" spans="1:12" ht="20">
      <c r="A31" s="60" t="s">
        <v>55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/>
    </row>
    <row r="32" spans="1:12" ht="18">
      <c r="A32" s="61"/>
      <c r="L32"/>
    </row>
    <row r="33" spans="1:12" ht="18">
      <c r="A33" s="52" t="s">
        <v>236</v>
      </c>
      <c r="B33" s="186" t="s">
        <v>241</v>
      </c>
      <c r="C33" s="51"/>
      <c r="D33" s="51"/>
      <c r="E33" s="51"/>
      <c r="F33" s="51"/>
      <c r="G33" s="51"/>
      <c r="H33" s="51"/>
      <c r="I33" s="51"/>
      <c r="J33" s="51"/>
      <c r="K33" s="51"/>
      <c r="L33"/>
    </row>
    <row r="34" spans="1:12" ht="18">
      <c r="A34" s="52" t="s">
        <v>237</v>
      </c>
      <c r="B34" s="52" t="s">
        <v>238</v>
      </c>
      <c r="C34" s="51"/>
      <c r="D34" s="51"/>
      <c r="E34" s="51"/>
      <c r="F34" s="51"/>
      <c r="G34" s="51"/>
      <c r="H34" s="51"/>
      <c r="I34" s="51"/>
      <c r="J34" s="51"/>
      <c r="K34" s="51"/>
      <c r="L34"/>
    </row>
    <row r="35" spans="1:12" ht="18">
      <c r="A35" s="52" t="s">
        <v>239</v>
      </c>
      <c r="B35" s="52" t="s">
        <v>240</v>
      </c>
      <c r="L35"/>
    </row>
    <row r="36" spans="1:12" s="51" customFormat="1" ht="18">
      <c r="A36" s="52"/>
      <c r="B36" s="1"/>
      <c r="C36" s="1"/>
      <c r="D36" s="1"/>
      <c r="E36" s="1"/>
      <c r="F36" s="1"/>
      <c r="G36" s="1"/>
      <c r="H36" s="1"/>
      <c r="I36" s="1"/>
      <c r="J36" s="1"/>
      <c r="K36" s="1"/>
      <c r="L36"/>
    </row>
    <row r="37" spans="1:12" ht="18">
      <c r="A37" s="52" t="s">
        <v>242</v>
      </c>
      <c r="B37" s="52" t="s">
        <v>243</v>
      </c>
      <c r="L37"/>
    </row>
    <row r="38" spans="1:12" s="3" customFormat="1" ht="18">
      <c r="B38" s="52" t="s">
        <v>244</v>
      </c>
      <c r="C38" s="1"/>
      <c r="D38" s="1"/>
      <c r="E38" s="1"/>
      <c r="F38" s="1"/>
      <c r="G38" s="1"/>
      <c r="H38" s="1"/>
      <c r="I38" s="1"/>
      <c r="J38" s="1"/>
      <c r="K38" s="1"/>
      <c r="L38"/>
    </row>
    <row r="39" spans="1:12" s="3" customFormat="1" ht="18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/>
    </row>
    <row r="40" spans="1:12" s="3" customFormat="1" ht="20">
      <c r="A40" s="130"/>
      <c r="B40" s="1"/>
      <c r="C40" s="1"/>
      <c r="D40" s="1"/>
      <c r="E40" s="1"/>
      <c r="F40" s="1"/>
      <c r="G40" s="1"/>
      <c r="H40" s="1"/>
      <c r="I40" s="1"/>
      <c r="J40" s="1"/>
      <c r="K40" s="1"/>
      <c r="L40"/>
    </row>
    <row r="41" spans="1:12" s="3" customFormat="1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s="3" customFormat="1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s="3" customFormat="1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s="3" customFormat="1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s="3" customFormat="1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s="3" customFormat="1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s="3" customFormat="1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view="pageLayout" topLeftCell="A67" zoomScaleNormal="100" workbookViewId="0">
      <selection activeCell="B60" sqref="B60"/>
    </sheetView>
  </sheetViews>
  <sheetFormatPr baseColWidth="10" defaultRowHeight="13"/>
  <cols>
    <col min="1" max="1" width="4.83203125" customWidth="1"/>
    <col min="2" max="2" width="43.1640625" customWidth="1"/>
    <col min="3" max="3" width="14.1640625" customWidth="1"/>
    <col min="4" max="4" width="6.1640625" customWidth="1"/>
    <col min="5" max="9" width="5.6640625" customWidth="1"/>
    <col min="10" max="10" width="12.5" customWidth="1"/>
    <col min="11" max="11" width="13.6640625" customWidth="1"/>
    <col min="12" max="12" width="7.33203125" customWidth="1"/>
    <col min="13" max="256" width="8.83203125" customWidth="1"/>
  </cols>
  <sheetData>
    <row r="1" spans="1:12">
      <c r="D1" s="148" t="s">
        <v>98</v>
      </c>
    </row>
    <row r="2" spans="1:12" ht="10" customHeight="1">
      <c r="F2" s="148"/>
    </row>
    <row r="3" spans="1:12" ht="18">
      <c r="C3" s="162" t="s">
        <v>200</v>
      </c>
    </row>
    <row r="4" spans="1:12" ht="10" customHeight="1"/>
    <row r="5" spans="1:12" s="142" customFormat="1" ht="14" thickBot="1">
      <c r="A5" s="51" t="s">
        <v>274</v>
      </c>
      <c r="B5" s="51"/>
      <c r="C5" s="51"/>
      <c r="D5" s="48" t="s">
        <v>49</v>
      </c>
      <c r="E5" s="48"/>
      <c r="F5" s="51"/>
      <c r="G5" s="51"/>
      <c r="H5" s="51"/>
      <c r="I5" s="51"/>
      <c r="J5" s="51"/>
      <c r="K5" s="51"/>
      <c r="L5" s="51"/>
    </row>
    <row r="6" spans="1:12" ht="14" thickBot="1">
      <c r="A6" s="209"/>
      <c r="B6" s="210"/>
      <c r="C6" s="210"/>
      <c r="D6" s="210"/>
      <c r="E6" s="210"/>
      <c r="F6" s="211" t="s">
        <v>3</v>
      </c>
      <c r="G6" s="210"/>
      <c r="H6" s="210" t="s">
        <v>46</v>
      </c>
      <c r="I6" s="210"/>
      <c r="J6" s="210"/>
      <c r="K6" s="212" t="s">
        <v>5</v>
      </c>
      <c r="L6" s="213"/>
    </row>
    <row r="7" spans="1:12">
      <c r="A7" s="214" t="s">
        <v>6</v>
      </c>
      <c r="B7" s="17" t="s">
        <v>7</v>
      </c>
      <c r="C7" s="17" t="s">
        <v>8</v>
      </c>
      <c r="D7" s="18"/>
      <c r="E7" s="18" t="s">
        <v>9</v>
      </c>
      <c r="F7" s="18"/>
      <c r="G7" s="18"/>
      <c r="H7" s="18"/>
      <c r="I7" s="19"/>
      <c r="J7" s="17" t="s">
        <v>10</v>
      </c>
      <c r="K7" s="17" t="s">
        <v>11</v>
      </c>
      <c r="L7" s="215" t="s">
        <v>12</v>
      </c>
    </row>
    <row r="8" spans="1:12">
      <c r="A8" s="255"/>
      <c r="B8" s="110"/>
      <c r="C8" s="110"/>
      <c r="D8" s="17" t="s">
        <v>13</v>
      </c>
      <c r="E8" s="17" t="s">
        <v>14</v>
      </c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35" t="s">
        <v>124</v>
      </c>
      <c r="L8" s="256"/>
    </row>
    <row r="9" spans="1:12" s="84" customFormat="1" ht="25.5" customHeight="1">
      <c r="A9" s="144">
        <v>6</v>
      </c>
      <c r="B9" s="124" t="s">
        <v>187</v>
      </c>
      <c r="C9" s="124" t="s">
        <v>249</v>
      </c>
      <c r="D9" s="161">
        <v>1</v>
      </c>
      <c r="E9" s="161"/>
      <c r="F9" s="161"/>
      <c r="G9" s="161">
        <v>2</v>
      </c>
      <c r="H9" s="161"/>
      <c r="I9" s="160"/>
      <c r="J9" s="195">
        <f>SUM(D9:I9)*15</f>
        <v>45</v>
      </c>
      <c r="K9" s="197">
        <v>4</v>
      </c>
      <c r="L9" s="199">
        <v>2</v>
      </c>
    </row>
    <row r="10" spans="1:12" s="84" customFormat="1" ht="25.5" customHeight="1">
      <c r="A10" s="145">
        <v>7</v>
      </c>
      <c r="B10" s="188" t="s">
        <v>199</v>
      </c>
      <c r="C10" s="124" t="s">
        <v>250</v>
      </c>
      <c r="D10" s="191">
        <v>1</v>
      </c>
      <c r="E10" s="191"/>
      <c r="F10" s="191">
        <v>3</v>
      </c>
      <c r="G10" s="191"/>
      <c r="H10" s="191"/>
      <c r="I10" s="193"/>
      <c r="J10" s="196">
        <f>SUM(D10:I10)*15</f>
        <v>60</v>
      </c>
      <c r="K10" s="198">
        <v>5</v>
      </c>
      <c r="L10" s="159">
        <v>2</v>
      </c>
    </row>
    <row r="11" spans="1:12" s="84" customFormat="1" ht="17" customHeight="1">
      <c r="A11" s="144">
        <v>8</v>
      </c>
      <c r="B11" s="116" t="s">
        <v>117</v>
      </c>
      <c r="C11" s="113" t="s">
        <v>251</v>
      </c>
      <c r="D11" s="131">
        <v>2</v>
      </c>
      <c r="E11" s="131"/>
      <c r="F11" s="131"/>
      <c r="G11" s="131"/>
      <c r="H11" s="131">
        <v>2</v>
      </c>
      <c r="I11" s="115"/>
      <c r="J11" s="42">
        <f>SUM(D11:I11)*15</f>
        <v>60</v>
      </c>
      <c r="K11" s="131">
        <v>5</v>
      </c>
      <c r="L11" s="151">
        <v>3</v>
      </c>
    </row>
    <row r="12" spans="1:12" s="72" customFormat="1" ht="17" customHeight="1">
      <c r="A12" s="257">
        <v>9</v>
      </c>
      <c r="B12" s="189" t="s">
        <v>118</v>
      </c>
      <c r="C12" s="190" t="s">
        <v>252</v>
      </c>
      <c r="D12" s="192">
        <v>2</v>
      </c>
      <c r="E12" s="192"/>
      <c r="F12" s="192"/>
      <c r="G12" s="192"/>
      <c r="H12" s="192">
        <v>2</v>
      </c>
      <c r="I12" s="194"/>
      <c r="J12" s="116">
        <f>SUM(D12:I12)*15</f>
        <v>60</v>
      </c>
      <c r="K12" s="192">
        <v>5</v>
      </c>
      <c r="L12" s="151">
        <v>3</v>
      </c>
    </row>
    <row r="13" spans="1:12" s="72" customFormat="1" ht="17" customHeight="1" thickBot="1">
      <c r="A13" s="258">
        <v>10</v>
      </c>
      <c r="B13" s="121" t="s">
        <v>116</v>
      </c>
      <c r="C13" s="120" t="s">
        <v>253</v>
      </c>
      <c r="D13" s="259">
        <v>1</v>
      </c>
      <c r="E13" s="259"/>
      <c r="F13" s="259"/>
      <c r="G13" s="259"/>
      <c r="H13" s="259"/>
      <c r="I13" s="119"/>
      <c r="J13" s="121">
        <f>SUM(D13:I13)*15</f>
        <v>15</v>
      </c>
      <c r="K13" s="260">
        <v>1</v>
      </c>
      <c r="L13" s="123">
        <v>3</v>
      </c>
    </row>
    <row r="14" spans="1:12" ht="14" thickBot="1">
      <c r="A14" s="1"/>
      <c r="B14" s="1"/>
      <c r="C14" s="201" t="s">
        <v>26</v>
      </c>
      <c r="D14" s="128">
        <f t="shared" ref="D14:J14" si="0">SUM(D9:D13)</f>
        <v>7</v>
      </c>
      <c r="E14" s="128">
        <f t="shared" si="0"/>
        <v>0</v>
      </c>
      <c r="F14" s="128">
        <f t="shared" si="0"/>
        <v>3</v>
      </c>
      <c r="G14" s="128">
        <f t="shared" si="0"/>
        <v>2</v>
      </c>
      <c r="H14" s="128">
        <f t="shared" si="0"/>
        <v>4</v>
      </c>
      <c r="I14" s="128">
        <f t="shared" si="0"/>
        <v>0</v>
      </c>
      <c r="J14" s="128">
        <f t="shared" si="0"/>
        <v>240</v>
      </c>
      <c r="K14" s="128">
        <f>SUM(K8:K13)</f>
        <v>20</v>
      </c>
      <c r="L14" s="24"/>
    </row>
    <row r="15" spans="1:12">
      <c r="A15" s="1"/>
      <c r="B15" s="1"/>
      <c r="C15" s="45"/>
      <c r="D15" s="46"/>
      <c r="E15" s="46"/>
      <c r="F15" s="46"/>
      <c r="G15" s="46"/>
      <c r="H15" s="46"/>
      <c r="I15" s="46"/>
      <c r="J15" s="46"/>
      <c r="K15" s="46"/>
      <c r="L15" s="49"/>
    </row>
    <row r="16" spans="1:12" ht="14" thickBot="1">
      <c r="A16" s="51" t="s">
        <v>275</v>
      </c>
      <c r="B16" s="1"/>
      <c r="C16" s="1"/>
      <c r="D16" s="48" t="s">
        <v>49</v>
      </c>
      <c r="F16" s="1"/>
      <c r="G16" s="1"/>
      <c r="H16" s="1"/>
      <c r="I16" s="1"/>
      <c r="J16" s="1"/>
      <c r="K16" s="1"/>
      <c r="L16" s="1"/>
    </row>
    <row r="17" spans="1:12" ht="14" thickBot="1">
      <c r="A17" s="209"/>
      <c r="B17" s="210"/>
      <c r="C17" s="210"/>
      <c r="D17" s="210"/>
      <c r="E17" s="210"/>
      <c r="F17" s="211" t="s">
        <v>3</v>
      </c>
      <c r="G17" s="210"/>
      <c r="H17" s="210" t="s">
        <v>46</v>
      </c>
      <c r="I17" s="210"/>
      <c r="J17" s="210"/>
      <c r="K17" s="212" t="s">
        <v>5</v>
      </c>
      <c r="L17" s="213"/>
    </row>
    <row r="18" spans="1:12">
      <c r="A18" s="214" t="s">
        <v>6</v>
      </c>
      <c r="B18" s="17" t="s">
        <v>7</v>
      </c>
      <c r="C18" s="17" t="s">
        <v>8</v>
      </c>
      <c r="D18" s="18"/>
      <c r="E18" s="18" t="s">
        <v>9</v>
      </c>
      <c r="F18" s="18"/>
      <c r="G18" s="18"/>
      <c r="H18" s="18"/>
      <c r="I18" s="19"/>
      <c r="J18" s="17" t="s">
        <v>10</v>
      </c>
      <c r="K18" s="136" t="s">
        <v>11</v>
      </c>
      <c r="L18" s="215" t="s">
        <v>12</v>
      </c>
    </row>
    <row r="19" spans="1:12">
      <c r="A19" s="255"/>
      <c r="B19" s="110"/>
      <c r="C19" s="110"/>
      <c r="D19" s="17" t="s">
        <v>13</v>
      </c>
      <c r="E19" s="17" t="s">
        <v>14</v>
      </c>
      <c r="F19" s="17" t="s">
        <v>15</v>
      </c>
      <c r="G19" s="17" t="s">
        <v>16</v>
      </c>
      <c r="H19" s="17" t="s">
        <v>17</v>
      </c>
      <c r="I19" s="17" t="s">
        <v>18</v>
      </c>
      <c r="J19" s="17" t="s">
        <v>19</v>
      </c>
      <c r="K19" s="136" t="s">
        <v>124</v>
      </c>
      <c r="L19" s="256"/>
    </row>
    <row r="20" spans="1:12" ht="17" customHeight="1">
      <c r="A20" s="127">
        <v>6</v>
      </c>
      <c r="B20" s="113" t="s">
        <v>169</v>
      </c>
      <c r="C20" s="113" t="s">
        <v>256</v>
      </c>
      <c r="D20" s="131">
        <v>2</v>
      </c>
      <c r="E20" s="131"/>
      <c r="F20" s="131"/>
      <c r="G20" s="131"/>
      <c r="H20" s="131">
        <v>2</v>
      </c>
      <c r="I20" s="131"/>
      <c r="J20" s="29">
        <f>SUM(D20:I20)*15</f>
        <v>60</v>
      </c>
      <c r="K20" s="132">
        <v>5</v>
      </c>
      <c r="L20" s="141">
        <v>5</v>
      </c>
    </row>
    <row r="21" spans="1:12" ht="17" customHeight="1">
      <c r="A21" s="127">
        <v>7</v>
      </c>
      <c r="B21" s="113" t="s">
        <v>121</v>
      </c>
      <c r="C21" s="113" t="s">
        <v>257</v>
      </c>
      <c r="D21" s="131">
        <v>2</v>
      </c>
      <c r="E21" s="131"/>
      <c r="F21" s="131"/>
      <c r="G21" s="131"/>
      <c r="H21" s="131">
        <v>1</v>
      </c>
      <c r="I21" s="131"/>
      <c r="J21" s="29">
        <f>SUM(D21:I21)*15</f>
        <v>45</v>
      </c>
      <c r="K21" s="132">
        <v>3</v>
      </c>
      <c r="L21" s="122">
        <v>5</v>
      </c>
    </row>
    <row r="22" spans="1:12" ht="17" customHeight="1">
      <c r="A22" s="127">
        <v>8</v>
      </c>
      <c r="B22" s="113" t="s">
        <v>191</v>
      </c>
      <c r="C22" s="113" t="s">
        <v>258</v>
      </c>
      <c r="D22" s="131">
        <v>2</v>
      </c>
      <c r="E22" s="131"/>
      <c r="F22" s="131"/>
      <c r="G22" s="131"/>
      <c r="H22" s="131">
        <v>3</v>
      </c>
      <c r="I22" s="131"/>
      <c r="J22" s="29">
        <f>SUM(D22:I22)*15</f>
        <v>75</v>
      </c>
      <c r="K22" s="132">
        <v>7</v>
      </c>
      <c r="L22" s="141">
        <v>5</v>
      </c>
    </row>
    <row r="23" spans="1:12" ht="17" customHeight="1" thickBot="1">
      <c r="A23" s="262">
        <v>9</v>
      </c>
      <c r="B23" s="246" t="s">
        <v>170</v>
      </c>
      <c r="C23" s="120" t="s">
        <v>259</v>
      </c>
      <c r="D23" s="263">
        <v>2</v>
      </c>
      <c r="E23" s="263"/>
      <c r="F23" s="263">
        <v>2</v>
      </c>
      <c r="G23" s="263"/>
      <c r="H23" s="263"/>
      <c r="I23" s="263"/>
      <c r="J23" s="206">
        <f>SUM(D23:I23)*15</f>
        <v>60</v>
      </c>
      <c r="K23" s="264">
        <v>5</v>
      </c>
      <c r="L23" s="265">
        <v>5</v>
      </c>
    </row>
    <row r="24" spans="1:12" ht="14" thickBot="1">
      <c r="A24" s="1"/>
      <c r="B24" s="1"/>
      <c r="C24" s="201" t="s">
        <v>26</v>
      </c>
      <c r="D24" s="128">
        <f>SUM(D19:D23)</f>
        <v>8</v>
      </c>
      <c r="E24" s="128">
        <f>SUM(E19:E23)</f>
        <v>0</v>
      </c>
      <c r="F24" s="128">
        <f>SUM(F19:F23)</f>
        <v>2</v>
      </c>
      <c r="G24" s="128">
        <f>SUM(G19:G23)</f>
        <v>0</v>
      </c>
      <c r="H24" s="128">
        <f>SUM(H19:H23)</f>
        <v>6</v>
      </c>
      <c r="I24" s="128">
        <f>SUM(I23:I23)</f>
        <v>0</v>
      </c>
      <c r="J24" s="128">
        <f>SUM(J20:J23)</f>
        <v>240</v>
      </c>
      <c r="K24" s="261">
        <f>SUM(K20:K23)</f>
        <v>20</v>
      </c>
      <c r="L24" s="24"/>
    </row>
    <row r="25" spans="1:12">
      <c r="A25" s="1"/>
      <c r="B25" s="1"/>
      <c r="C25" s="45"/>
      <c r="D25" s="46"/>
      <c r="E25" s="46"/>
      <c r="F25" s="46"/>
      <c r="G25" s="46"/>
      <c r="H25" s="46"/>
      <c r="I25" s="46"/>
      <c r="J25" s="46"/>
      <c r="K25" s="46"/>
      <c r="L25" s="49"/>
    </row>
    <row r="26" spans="1:12" ht="14" thickBot="1">
      <c r="A26" s="51" t="s">
        <v>276</v>
      </c>
      <c r="B26" s="1"/>
      <c r="C26" s="1"/>
      <c r="D26" s="48" t="s">
        <v>49</v>
      </c>
      <c r="F26" s="1"/>
      <c r="G26" s="1"/>
      <c r="H26" s="1"/>
      <c r="I26" s="1"/>
      <c r="J26" s="1"/>
      <c r="K26" s="150"/>
      <c r="L26" s="1"/>
    </row>
    <row r="27" spans="1:12" ht="14" thickBot="1">
      <c r="A27" s="209"/>
      <c r="B27" s="210"/>
      <c r="C27" s="210"/>
      <c r="D27" s="210"/>
      <c r="E27" s="210"/>
      <c r="F27" s="211" t="s">
        <v>3</v>
      </c>
      <c r="G27" s="210"/>
      <c r="H27" s="210" t="s">
        <v>46</v>
      </c>
      <c r="I27" s="210"/>
      <c r="J27" s="210"/>
      <c r="K27" s="266" t="s">
        <v>5</v>
      </c>
      <c r="L27" s="213"/>
    </row>
    <row r="28" spans="1:12">
      <c r="A28" s="214" t="s">
        <v>6</v>
      </c>
      <c r="B28" s="17" t="s">
        <v>7</v>
      </c>
      <c r="C28" s="17" t="s">
        <v>8</v>
      </c>
      <c r="D28" s="18"/>
      <c r="E28" s="18" t="s">
        <v>9</v>
      </c>
      <c r="F28" s="18"/>
      <c r="G28" s="18"/>
      <c r="H28" s="18"/>
      <c r="I28" s="19"/>
      <c r="J28" s="17" t="s">
        <v>10</v>
      </c>
      <c r="K28" s="136" t="s">
        <v>11</v>
      </c>
      <c r="L28" s="215" t="s">
        <v>12</v>
      </c>
    </row>
    <row r="29" spans="1:12">
      <c r="A29" s="255"/>
      <c r="B29" s="110"/>
      <c r="C29" s="110"/>
      <c r="D29" s="17" t="s">
        <v>13</v>
      </c>
      <c r="E29" s="17" t="s">
        <v>14</v>
      </c>
      <c r="F29" s="17" t="s">
        <v>15</v>
      </c>
      <c r="G29" s="17" t="s">
        <v>16</v>
      </c>
      <c r="H29" s="17" t="s">
        <v>17</v>
      </c>
      <c r="I29" s="17" t="s">
        <v>18</v>
      </c>
      <c r="J29" s="17" t="s">
        <v>19</v>
      </c>
      <c r="K29" s="136" t="s">
        <v>124</v>
      </c>
      <c r="L29" s="256"/>
    </row>
    <row r="30" spans="1:12" ht="25.5" customHeight="1">
      <c r="A30" s="127">
        <v>6</v>
      </c>
      <c r="B30" s="182" t="s">
        <v>203</v>
      </c>
      <c r="C30" s="166" t="s">
        <v>262</v>
      </c>
      <c r="D30" s="152">
        <v>2</v>
      </c>
      <c r="E30" s="152"/>
      <c r="F30" s="152"/>
      <c r="G30" s="152">
        <v>1</v>
      </c>
      <c r="H30" s="152">
        <v>1</v>
      </c>
      <c r="I30" s="152"/>
      <c r="J30" s="29">
        <f>SUM(D30:I30)*15</f>
        <v>60</v>
      </c>
      <c r="K30" s="153">
        <v>5</v>
      </c>
      <c r="L30" s="163">
        <v>1</v>
      </c>
    </row>
    <row r="31" spans="1:12" ht="25.5" customHeight="1">
      <c r="A31" s="127">
        <v>7</v>
      </c>
      <c r="B31" s="157" t="s">
        <v>194</v>
      </c>
      <c r="C31" s="166" t="s">
        <v>263</v>
      </c>
      <c r="D31" s="152">
        <v>1</v>
      </c>
      <c r="E31" s="152"/>
      <c r="F31" s="152"/>
      <c r="G31" s="152">
        <v>2</v>
      </c>
      <c r="H31" s="152"/>
      <c r="I31" s="152"/>
      <c r="J31" s="29">
        <f>SUM(D31:I31)*15</f>
        <v>45</v>
      </c>
      <c r="K31" s="153">
        <v>4</v>
      </c>
      <c r="L31" s="163">
        <v>1</v>
      </c>
    </row>
    <row r="32" spans="1:12" ht="17" customHeight="1">
      <c r="A32" s="127">
        <v>8</v>
      </c>
      <c r="B32" s="154" t="s">
        <v>122</v>
      </c>
      <c r="C32" s="187" t="s">
        <v>264</v>
      </c>
      <c r="D32" s="152">
        <v>1</v>
      </c>
      <c r="E32" s="152"/>
      <c r="F32" s="152"/>
      <c r="G32" s="152"/>
      <c r="H32" s="152">
        <v>1</v>
      </c>
      <c r="I32" s="152"/>
      <c r="J32" s="29">
        <f>SUM(D32:I32)*15</f>
        <v>30</v>
      </c>
      <c r="K32" s="156">
        <v>3</v>
      </c>
      <c r="L32" s="164">
        <v>1</v>
      </c>
    </row>
    <row r="33" spans="1:13" ht="17" customHeight="1">
      <c r="A33" s="127">
        <v>9</v>
      </c>
      <c r="B33" s="166" t="s">
        <v>183</v>
      </c>
      <c r="C33" s="146" t="s">
        <v>269</v>
      </c>
      <c r="D33" s="152">
        <v>1</v>
      </c>
      <c r="E33" s="152"/>
      <c r="F33" s="152"/>
      <c r="G33" s="152"/>
      <c r="H33" s="152">
        <v>1</v>
      </c>
      <c r="I33" s="152"/>
      <c r="J33" s="29">
        <f>SUM(D33:I33)*15</f>
        <v>30</v>
      </c>
      <c r="K33" s="155">
        <v>2</v>
      </c>
      <c r="L33" s="165">
        <v>1</v>
      </c>
    </row>
    <row r="34" spans="1:13" ht="17" customHeight="1" thickBot="1">
      <c r="A34" s="202">
        <v>10</v>
      </c>
      <c r="B34" s="203" t="s">
        <v>181</v>
      </c>
      <c r="C34" s="267" t="s">
        <v>265</v>
      </c>
      <c r="D34" s="268">
        <v>2</v>
      </c>
      <c r="E34" s="268"/>
      <c r="F34" s="268">
        <v>1</v>
      </c>
      <c r="G34" s="268">
        <v>1</v>
      </c>
      <c r="H34" s="269">
        <v>1</v>
      </c>
      <c r="I34" s="268"/>
      <c r="J34" s="206">
        <f>SUM(D34:I34)*15</f>
        <v>75</v>
      </c>
      <c r="K34" s="268">
        <v>6</v>
      </c>
      <c r="L34" s="270">
        <v>6</v>
      </c>
    </row>
    <row r="35" spans="1:13" ht="14" thickBot="1">
      <c r="A35" s="1"/>
      <c r="B35" s="1"/>
      <c r="C35" s="201" t="s">
        <v>26</v>
      </c>
      <c r="D35" s="128">
        <f t="shared" ref="D35:I35" si="1">SUM(D29:D34)</f>
        <v>7</v>
      </c>
      <c r="E35" s="128">
        <f t="shared" si="1"/>
        <v>0</v>
      </c>
      <c r="F35" s="128">
        <f t="shared" si="1"/>
        <v>1</v>
      </c>
      <c r="G35" s="128">
        <f t="shared" si="1"/>
        <v>4</v>
      </c>
      <c r="H35" s="128">
        <f t="shared" si="1"/>
        <v>4</v>
      </c>
      <c r="I35" s="128">
        <f t="shared" si="1"/>
        <v>0</v>
      </c>
      <c r="J35" s="128">
        <f>SUM(J30:J34)</f>
        <v>240</v>
      </c>
      <c r="K35" s="128">
        <f>SUM(K30:K34)</f>
        <v>20</v>
      </c>
      <c r="L35" s="24"/>
    </row>
    <row r="36" spans="1:13">
      <c r="A36" s="1"/>
      <c r="B36" s="1"/>
      <c r="C36" s="45"/>
      <c r="D36" s="46"/>
      <c r="E36" s="46"/>
      <c r="F36" s="46"/>
      <c r="G36" s="46"/>
      <c r="H36" s="46"/>
      <c r="I36" s="46"/>
      <c r="J36" s="46"/>
      <c r="K36" s="46"/>
      <c r="L36" s="49"/>
    </row>
    <row r="37" spans="1:13">
      <c r="A37" s="1"/>
      <c r="B37" s="1"/>
      <c r="C37" s="45"/>
      <c r="D37" s="46"/>
      <c r="E37" s="46"/>
      <c r="F37" s="46"/>
      <c r="G37" s="46"/>
      <c r="H37" s="46"/>
      <c r="I37" s="46"/>
      <c r="J37" s="46"/>
      <c r="K37" s="46"/>
      <c r="L37" s="49"/>
    </row>
    <row r="38" spans="1:13" ht="14" thickBot="1">
      <c r="A38" s="48" t="s">
        <v>44</v>
      </c>
      <c r="B38" s="48"/>
      <c r="C38" s="1"/>
      <c r="D38" s="48" t="s">
        <v>45</v>
      </c>
      <c r="E38" s="1"/>
      <c r="F38" s="48"/>
      <c r="G38" s="1"/>
      <c r="H38" s="1"/>
      <c r="I38" s="1"/>
      <c r="J38" s="1"/>
      <c r="K38" s="1"/>
      <c r="L38" s="1"/>
    </row>
    <row r="39" spans="1:13" ht="14" thickBot="1">
      <c r="A39" s="209"/>
      <c r="B39" s="210"/>
      <c r="C39" s="210"/>
      <c r="D39" s="210"/>
      <c r="E39" s="210"/>
      <c r="F39" s="211" t="s">
        <v>3</v>
      </c>
      <c r="G39" s="210"/>
      <c r="H39" s="210" t="s">
        <v>277</v>
      </c>
      <c r="I39" s="210"/>
      <c r="J39" s="210"/>
      <c r="K39" s="212" t="s">
        <v>5</v>
      </c>
      <c r="L39" s="213"/>
    </row>
    <row r="40" spans="1:13">
      <c r="A40" s="214" t="s">
        <v>6</v>
      </c>
      <c r="B40" s="17" t="s">
        <v>7</v>
      </c>
      <c r="C40" s="17" t="s">
        <v>8</v>
      </c>
      <c r="D40" s="18"/>
      <c r="E40" s="18" t="s">
        <v>9</v>
      </c>
      <c r="F40" s="18"/>
      <c r="G40" s="18"/>
      <c r="H40" s="18"/>
      <c r="I40" s="19"/>
      <c r="J40" s="17" t="s">
        <v>10</v>
      </c>
      <c r="K40" s="17" t="s">
        <v>11</v>
      </c>
      <c r="L40" s="215" t="s">
        <v>12</v>
      </c>
    </row>
    <row r="41" spans="1:13" ht="14" thickBot="1">
      <c r="A41" s="216"/>
      <c r="B41" s="22"/>
      <c r="C41" s="22"/>
      <c r="D41" s="23" t="s">
        <v>13</v>
      </c>
      <c r="E41" s="23" t="s">
        <v>14</v>
      </c>
      <c r="F41" s="23" t="s">
        <v>15</v>
      </c>
      <c r="G41" s="23" t="s">
        <v>16</v>
      </c>
      <c r="H41" s="23" t="s">
        <v>17</v>
      </c>
      <c r="I41" s="23" t="s">
        <v>18</v>
      </c>
      <c r="J41" s="23" t="s">
        <v>19</v>
      </c>
      <c r="K41" s="133" t="s">
        <v>124</v>
      </c>
      <c r="L41" s="217"/>
    </row>
    <row r="42" spans="1:13">
      <c r="A42" s="218">
        <v>1</v>
      </c>
      <c r="B42" s="137" t="s">
        <v>112</v>
      </c>
      <c r="C42" s="137" t="s">
        <v>248</v>
      </c>
      <c r="D42" s="54"/>
      <c r="E42" s="54"/>
      <c r="F42" s="54"/>
      <c r="G42" s="54"/>
      <c r="H42" s="54"/>
      <c r="I42" s="54"/>
      <c r="J42" s="29"/>
      <c r="K42" s="139">
        <v>6</v>
      </c>
      <c r="L42" s="222"/>
    </row>
    <row r="43" spans="1:13">
      <c r="A43" s="214">
        <v>2</v>
      </c>
      <c r="B43" s="19" t="s">
        <v>190</v>
      </c>
      <c r="C43" s="19" t="s">
        <v>246</v>
      </c>
      <c r="D43" s="29"/>
      <c r="E43" s="29"/>
      <c r="F43" s="29"/>
      <c r="G43" s="29"/>
      <c r="H43" s="29"/>
      <c r="I43" s="29">
        <v>1</v>
      </c>
      <c r="J43" s="29">
        <f>SUM(D43:I43)*15</f>
        <v>15</v>
      </c>
      <c r="K43" s="29">
        <v>1</v>
      </c>
      <c r="L43" s="222"/>
    </row>
    <row r="44" spans="1:13" ht="14" thickBot="1">
      <c r="A44" s="258">
        <v>3</v>
      </c>
      <c r="B44" s="117" t="s">
        <v>53</v>
      </c>
      <c r="C44" s="204" t="s">
        <v>247</v>
      </c>
      <c r="D44" s="205"/>
      <c r="E44" s="205"/>
      <c r="F44" s="205"/>
      <c r="G44" s="205"/>
      <c r="H44" s="205"/>
      <c r="I44" s="205"/>
      <c r="J44" s="206"/>
      <c r="K44" s="207">
        <v>15</v>
      </c>
      <c r="L44" s="247"/>
    </row>
    <row r="45" spans="1:13" ht="14" thickBot="1">
      <c r="A45" s="1"/>
      <c r="B45" s="1"/>
      <c r="C45" s="201" t="s">
        <v>26</v>
      </c>
      <c r="D45" s="128">
        <f t="shared" ref="D45:K45" si="2">SUM(D42:D44)</f>
        <v>0</v>
      </c>
      <c r="E45" s="128">
        <f t="shared" si="2"/>
        <v>0</v>
      </c>
      <c r="F45" s="128">
        <f t="shared" si="2"/>
        <v>0</v>
      </c>
      <c r="G45" s="128">
        <f t="shared" si="2"/>
        <v>0</v>
      </c>
      <c r="H45" s="128">
        <f t="shared" si="2"/>
        <v>0</v>
      </c>
      <c r="I45" s="128">
        <f t="shared" si="2"/>
        <v>1</v>
      </c>
      <c r="J45" s="128">
        <f t="shared" si="2"/>
        <v>15</v>
      </c>
      <c r="K45" s="22">
        <f t="shared" si="2"/>
        <v>22</v>
      </c>
      <c r="L45" s="24"/>
    </row>
    <row r="46" spans="1:13">
      <c r="A46" s="1"/>
      <c r="B46" s="1"/>
      <c r="C46" s="45"/>
      <c r="D46" s="46"/>
      <c r="E46" s="46"/>
      <c r="F46" s="46"/>
      <c r="G46" s="46"/>
      <c r="H46" s="46"/>
      <c r="I46" s="46"/>
      <c r="J46" s="46"/>
      <c r="K46" s="46"/>
      <c r="L46" s="49"/>
    </row>
    <row r="47" spans="1:13" ht="17" customHeight="1" thickBot="1">
      <c r="A47" s="51" t="s">
        <v>274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ht="14" thickBot="1">
      <c r="A48" s="209"/>
      <c r="B48" s="210"/>
      <c r="C48" s="210"/>
      <c r="D48" s="210"/>
      <c r="E48" s="210"/>
      <c r="F48" s="211" t="s">
        <v>3</v>
      </c>
      <c r="G48" s="210"/>
      <c r="H48" s="210" t="s">
        <v>50</v>
      </c>
      <c r="I48" s="210"/>
      <c r="J48" s="210"/>
      <c r="K48" s="212" t="s">
        <v>5</v>
      </c>
      <c r="L48" s="213"/>
      <c r="M48" s="1"/>
    </row>
    <row r="49" spans="1:13">
      <c r="A49" s="214" t="s">
        <v>6</v>
      </c>
      <c r="B49" s="17" t="s">
        <v>7</v>
      </c>
      <c r="C49" s="17" t="s">
        <v>8</v>
      </c>
      <c r="D49" s="18"/>
      <c r="E49" s="18" t="s">
        <v>9</v>
      </c>
      <c r="F49" s="18"/>
      <c r="G49" s="18"/>
      <c r="H49" s="18"/>
      <c r="I49" s="19"/>
      <c r="J49" s="17" t="s">
        <v>10</v>
      </c>
      <c r="K49" s="136" t="s">
        <v>11</v>
      </c>
      <c r="L49" s="215" t="s">
        <v>12</v>
      </c>
      <c r="M49" s="1"/>
    </row>
    <row r="50" spans="1:13" ht="14" thickBot="1">
      <c r="A50" s="216"/>
      <c r="B50" s="22"/>
      <c r="C50" s="53"/>
      <c r="D50" s="23" t="s">
        <v>13</v>
      </c>
      <c r="E50" s="23" t="s">
        <v>14</v>
      </c>
      <c r="F50" s="23" t="s">
        <v>15</v>
      </c>
      <c r="G50" s="23" t="s">
        <v>16</v>
      </c>
      <c r="H50" s="23" t="s">
        <v>17</v>
      </c>
      <c r="I50" s="23" t="s">
        <v>18</v>
      </c>
      <c r="J50" s="23" t="s">
        <v>19</v>
      </c>
      <c r="K50" s="138" t="s">
        <v>124</v>
      </c>
      <c r="L50" s="217"/>
      <c r="M50" s="1"/>
    </row>
    <row r="51" spans="1:13" s="84" customFormat="1" ht="17" customHeight="1">
      <c r="A51" s="144">
        <v>4</v>
      </c>
      <c r="B51" s="113" t="s">
        <v>189</v>
      </c>
      <c r="C51" s="113" t="s">
        <v>254</v>
      </c>
      <c r="D51" s="29">
        <v>2</v>
      </c>
      <c r="E51" s="29"/>
      <c r="F51" s="29"/>
      <c r="G51" s="29"/>
      <c r="H51" s="29">
        <v>2</v>
      </c>
      <c r="I51" s="29"/>
      <c r="J51" s="29">
        <f>SUM(D51:I51)*15</f>
        <v>60</v>
      </c>
      <c r="K51" s="29">
        <v>5</v>
      </c>
      <c r="L51" s="222">
        <v>2</v>
      </c>
      <c r="M51" s="143"/>
    </row>
    <row r="52" spans="1:13" ht="17" customHeight="1" thickBot="1">
      <c r="A52" s="225">
        <v>5</v>
      </c>
      <c r="B52" s="120" t="s">
        <v>188</v>
      </c>
      <c r="C52" s="120" t="s">
        <v>255</v>
      </c>
      <c r="D52" s="206">
        <v>1</v>
      </c>
      <c r="E52" s="206"/>
      <c r="F52" s="206"/>
      <c r="G52" s="206"/>
      <c r="H52" s="206">
        <v>1</v>
      </c>
      <c r="I52" s="206"/>
      <c r="J52" s="206">
        <f>SUM(D52:I52)*15</f>
        <v>30</v>
      </c>
      <c r="K52" s="206">
        <v>3</v>
      </c>
      <c r="L52" s="254">
        <v>3</v>
      </c>
      <c r="M52" s="1"/>
    </row>
    <row r="53" spans="1:13" ht="14" thickBot="1">
      <c r="A53" s="1"/>
      <c r="B53" s="1"/>
      <c r="C53" s="201" t="s">
        <v>26</v>
      </c>
      <c r="D53" s="128">
        <f t="shared" ref="D53:K53" si="3">SUM(D51:D52)</f>
        <v>3</v>
      </c>
      <c r="E53" s="128">
        <f t="shared" si="3"/>
        <v>0</v>
      </c>
      <c r="F53" s="128">
        <f t="shared" si="3"/>
        <v>0</v>
      </c>
      <c r="G53" s="128">
        <f t="shared" si="3"/>
        <v>0</v>
      </c>
      <c r="H53" s="128">
        <f t="shared" si="3"/>
        <v>3</v>
      </c>
      <c r="I53" s="128">
        <f t="shared" si="3"/>
        <v>0</v>
      </c>
      <c r="J53" s="128">
        <f t="shared" si="3"/>
        <v>90</v>
      </c>
      <c r="K53" s="261">
        <f t="shared" si="3"/>
        <v>8</v>
      </c>
      <c r="L53" s="271"/>
      <c r="M53" s="1"/>
    </row>
    <row r="54" spans="1:13" ht="20" customHeight="1">
      <c r="A54" s="1"/>
      <c r="B54" s="1"/>
      <c r="C54" s="45"/>
      <c r="D54" s="46"/>
      <c r="E54" s="46"/>
      <c r="F54" s="46"/>
      <c r="G54" s="46"/>
      <c r="H54" s="46"/>
      <c r="I54" s="46"/>
      <c r="J54" s="46"/>
      <c r="K54" s="140"/>
      <c r="L54" s="46"/>
      <c r="M54" s="1"/>
    </row>
    <row r="55" spans="1:13" ht="17" customHeight="1" thickBot="1">
      <c r="A55" s="51" t="s">
        <v>275</v>
      </c>
      <c r="B55" s="1"/>
      <c r="C55" s="45"/>
      <c r="D55" s="46"/>
      <c r="E55" s="46"/>
      <c r="F55" s="46"/>
      <c r="G55" s="46"/>
      <c r="H55" s="46"/>
      <c r="I55" s="46"/>
      <c r="J55" s="46"/>
      <c r="K55" s="140"/>
      <c r="L55" s="49"/>
    </row>
    <row r="56" spans="1:13" ht="13.5" customHeight="1" thickBot="1">
      <c r="A56" s="209"/>
      <c r="B56" s="210"/>
      <c r="C56" s="210"/>
      <c r="D56" s="210"/>
      <c r="E56" s="210"/>
      <c r="F56" s="211" t="s">
        <v>3</v>
      </c>
      <c r="G56" s="210"/>
      <c r="H56" s="210" t="s">
        <v>50</v>
      </c>
      <c r="I56" s="210"/>
      <c r="J56" s="210"/>
      <c r="K56" s="266" t="s">
        <v>5</v>
      </c>
      <c r="L56" s="213"/>
    </row>
    <row r="57" spans="1:13">
      <c r="A57" s="214" t="s">
        <v>6</v>
      </c>
      <c r="B57" s="17" t="s">
        <v>7</v>
      </c>
      <c r="C57" s="17" t="s">
        <v>8</v>
      </c>
      <c r="D57" s="18"/>
      <c r="E57" s="18" t="s">
        <v>9</v>
      </c>
      <c r="F57" s="18"/>
      <c r="G57" s="18"/>
      <c r="H57" s="18"/>
      <c r="I57" s="19"/>
      <c r="J57" s="17" t="s">
        <v>10</v>
      </c>
      <c r="K57" s="136" t="s">
        <v>11</v>
      </c>
      <c r="L57" s="215" t="s">
        <v>12</v>
      </c>
    </row>
    <row r="58" spans="1:13" ht="14" thickBot="1">
      <c r="A58" s="216"/>
      <c r="B58" s="22"/>
      <c r="C58" s="53"/>
      <c r="D58" s="23" t="s">
        <v>13</v>
      </c>
      <c r="E58" s="23" t="s">
        <v>14</v>
      </c>
      <c r="F58" s="23" t="s">
        <v>15</v>
      </c>
      <c r="G58" s="23" t="s">
        <v>16</v>
      </c>
      <c r="H58" s="23" t="s">
        <v>17</v>
      </c>
      <c r="I58" s="23" t="s">
        <v>18</v>
      </c>
      <c r="J58" s="23" t="s">
        <v>19</v>
      </c>
      <c r="K58" s="138" t="s">
        <v>124</v>
      </c>
      <c r="L58" s="217"/>
    </row>
    <row r="59" spans="1:13" ht="17" customHeight="1">
      <c r="A59" s="127">
        <v>4</v>
      </c>
      <c r="B59" s="113" t="s">
        <v>192</v>
      </c>
      <c r="C59" s="113" t="s">
        <v>260</v>
      </c>
      <c r="D59" s="54">
        <v>1</v>
      </c>
      <c r="E59" s="54"/>
      <c r="F59" s="54"/>
      <c r="G59" s="54"/>
      <c r="H59" s="54">
        <v>2</v>
      </c>
      <c r="I59" s="54"/>
      <c r="J59" s="29">
        <f>SUM(D59:I59)*15</f>
        <v>45</v>
      </c>
      <c r="K59" s="139">
        <v>4</v>
      </c>
      <c r="L59" s="222">
        <v>5</v>
      </c>
    </row>
    <row r="60" spans="1:13" ht="17" customHeight="1" thickBot="1">
      <c r="A60" s="202">
        <v>5</v>
      </c>
      <c r="B60" s="120" t="s">
        <v>193</v>
      </c>
      <c r="C60" s="120" t="s">
        <v>261</v>
      </c>
      <c r="D60" s="204">
        <v>1</v>
      </c>
      <c r="E60" s="204"/>
      <c r="F60" s="204"/>
      <c r="G60" s="204"/>
      <c r="H60" s="204">
        <v>2</v>
      </c>
      <c r="I60" s="204"/>
      <c r="J60" s="206">
        <f>SUM(D60:I60)*15</f>
        <v>45</v>
      </c>
      <c r="K60" s="272">
        <v>4</v>
      </c>
      <c r="L60" s="254">
        <v>5</v>
      </c>
    </row>
    <row r="61" spans="1:13" ht="17" customHeight="1" thickBot="1">
      <c r="A61" s="1"/>
      <c r="B61" s="1"/>
      <c r="C61" s="201" t="s">
        <v>26</v>
      </c>
      <c r="D61" s="128">
        <f t="shared" ref="D61:K61" si="4">SUM(D59:D60)</f>
        <v>2</v>
      </c>
      <c r="E61" s="128">
        <f t="shared" si="4"/>
        <v>0</v>
      </c>
      <c r="F61" s="128">
        <f t="shared" si="4"/>
        <v>0</v>
      </c>
      <c r="G61" s="128">
        <f t="shared" si="4"/>
        <v>0</v>
      </c>
      <c r="H61" s="128">
        <f t="shared" si="4"/>
        <v>4</v>
      </c>
      <c r="I61" s="128">
        <f t="shared" si="4"/>
        <v>0</v>
      </c>
      <c r="J61" s="128">
        <f t="shared" si="4"/>
        <v>90</v>
      </c>
      <c r="K61" s="261">
        <f t="shared" si="4"/>
        <v>8</v>
      </c>
      <c r="L61" s="271"/>
    </row>
    <row r="62" spans="1:13" ht="20" customHeight="1">
      <c r="A62" s="1"/>
      <c r="B62" s="1"/>
      <c r="C62" s="45"/>
      <c r="D62" s="46"/>
      <c r="E62" s="46"/>
      <c r="F62" s="46"/>
      <c r="G62" s="46"/>
      <c r="H62" s="46"/>
      <c r="I62" s="46"/>
      <c r="J62" s="46"/>
      <c r="K62" s="140"/>
      <c r="L62" s="49"/>
    </row>
    <row r="63" spans="1:13" ht="17" customHeight="1" thickBot="1">
      <c r="A63" s="51" t="s">
        <v>276</v>
      </c>
      <c r="F63" s="148"/>
    </row>
    <row r="64" spans="1:13" ht="14" thickBot="1">
      <c r="A64" s="209"/>
      <c r="B64" s="210"/>
      <c r="C64" s="210"/>
      <c r="D64" s="210"/>
      <c r="E64" s="210"/>
      <c r="F64" s="211" t="s">
        <v>3</v>
      </c>
      <c r="G64" s="210"/>
      <c r="H64" s="210" t="s">
        <v>50</v>
      </c>
      <c r="I64" s="210"/>
      <c r="J64" s="210"/>
      <c r="K64" s="266" t="s">
        <v>5</v>
      </c>
      <c r="L64" s="213"/>
    </row>
    <row r="65" spans="1:12">
      <c r="A65" s="214" t="s">
        <v>6</v>
      </c>
      <c r="B65" s="17" t="s">
        <v>7</v>
      </c>
      <c r="C65" s="17" t="s">
        <v>8</v>
      </c>
      <c r="D65" s="18"/>
      <c r="E65" s="18" t="s">
        <v>9</v>
      </c>
      <c r="F65" s="18"/>
      <c r="G65" s="18"/>
      <c r="H65" s="18"/>
      <c r="I65" s="19"/>
      <c r="J65" s="17" t="s">
        <v>10</v>
      </c>
      <c r="K65" s="136" t="s">
        <v>11</v>
      </c>
      <c r="L65" s="215" t="s">
        <v>12</v>
      </c>
    </row>
    <row r="66" spans="1:12" ht="14" thickBot="1">
      <c r="A66" s="216"/>
      <c r="B66" s="22"/>
      <c r="C66" s="53"/>
      <c r="D66" s="23" t="s">
        <v>13</v>
      </c>
      <c r="E66" s="23" t="s">
        <v>14</v>
      </c>
      <c r="F66" s="23" t="s">
        <v>15</v>
      </c>
      <c r="G66" s="23" t="s">
        <v>16</v>
      </c>
      <c r="H66" s="23" t="s">
        <v>17</v>
      </c>
      <c r="I66" s="23" t="s">
        <v>18</v>
      </c>
      <c r="J66" s="23" t="s">
        <v>19</v>
      </c>
      <c r="K66" s="138" t="s">
        <v>124</v>
      </c>
      <c r="L66" s="217"/>
    </row>
    <row r="67" spans="1:12" ht="17" customHeight="1">
      <c r="A67" s="127">
        <v>4</v>
      </c>
      <c r="B67" s="157" t="s">
        <v>123</v>
      </c>
      <c r="C67" s="166" t="s">
        <v>266</v>
      </c>
      <c r="D67" s="152">
        <v>1</v>
      </c>
      <c r="E67" s="152"/>
      <c r="F67" s="152"/>
      <c r="G67" s="152">
        <v>2</v>
      </c>
      <c r="H67" s="152"/>
      <c r="I67" s="152"/>
      <c r="J67" s="29">
        <f>SUM(D67:I67)*15</f>
        <v>45</v>
      </c>
      <c r="K67" s="139">
        <v>4</v>
      </c>
      <c r="L67" s="222">
        <v>1</v>
      </c>
    </row>
    <row r="68" spans="1:12" ht="26" customHeight="1" thickBot="1">
      <c r="A68" s="202">
        <v>5</v>
      </c>
      <c r="B68" s="208" t="s">
        <v>195</v>
      </c>
      <c r="C68" s="267" t="s">
        <v>267</v>
      </c>
      <c r="D68" s="269">
        <v>2</v>
      </c>
      <c r="E68" s="268">
        <v>1</v>
      </c>
      <c r="F68" s="268"/>
      <c r="G68" s="268"/>
      <c r="H68" s="268"/>
      <c r="I68" s="268"/>
      <c r="J68" s="206">
        <f>SUM(D68:I68)*15</f>
        <v>45</v>
      </c>
      <c r="K68" s="272">
        <v>4</v>
      </c>
      <c r="L68" s="254">
        <v>6</v>
      </c>
    </row>
    <row r="69" spans="1:12" ht="14" thickBot="1">
      <c r="A69" s="1"/>
      <c r="B69" s="1"/>
      <c r="C69" s="201" t="s">
        <v>26</v>
      </c>
      <c r="D69" s="128">
        <f t="shared" ref="D69:K69" si="5">SUM(D67:D68)</f>
        <v>3</v>
      </c>
      <c r="E69" s="128">
        <f t="shared" si="5"/>
        <v>1</v>
      </c>
      <c r="F69" s="128">
        <f t="shared" si="5"/>
        <v>0</v>
      </c>
      <c r="G69" s="128">
        <f t="shared" si="5"/>
        <v>2</v>
      </c>
      <c r="H69" s="128">
        <f t="shared" si="5"/>
        <v>0</v>
      </c>
      <c r="I69" s="128">
        <f t="shared" si="5"/>
        <v>0</v>
      </c>
      <c r="J69" s="128">
        <f t="shared" si="5"/>
        <v>90</v>
      </c>
      <c r="K69" s="261">
        <f t="shared" si="5"/>
        <v>8</v>
      </c>
      <c r="L69" s="271"/>
    </row>
    <row r="70" spans="1:12" ht="24" customHeight="1">
      <c r="A70" s="1"/>
      <c r="B70" s="1"/>
      <c r="C70" s="45"/>
      <c r="D70" s="46"/>
      <c r="E70" s="46"/>
      <c r="F70" s="46"/>
      <c r="G70" s="46"/>
      <c r="H70" s="46"/>
      <c r="I70" s="46"/>
      <c r="J70" s="46"/>
      <c r="K70" s="46"/>
      <c r="L70" s="46"/>
    </row>
    <row r="71" spans="1:12" ht="23">
      <c r="A71" s="58" t="s">
        <v>54</v>
      </c>
      <c r="B71" s="6"/>
      <c r="C71" s="6"/>
      <c r="D71" s="6"/>
      <c r="E71" s="6"/>
      <c r="F71" s="6"/>
      <c r="G71" s="6"/>
      <c r="H71" s="6"/>
      <c r="I71" s="6"/>
      <c r="J71" s="6"/>
      <c r="K71" s="59">
        <f>'Sem I _ IV '!J23+'Sem I _ IV '!J37+'Sem I _ IV '!J50+'Sem I _ IV '!J63+'Sem V _ VI'!J15+'Sem V _ VI'!J26+'Sem VIsd_VII'!J14+'Sem VIsd_VII'!J45+'Sem VIsd_VII'!J53</f>
        <v>2490</v>
      </c>
    </row>
    <row r="72" spans="1:12">
      <c r="A72" s="48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2" ht="16">
      <c r="A73" s="48"/>
      <c r="B73" s="92" t="s">
        <v>88</v>
      </c>
      <c r="C73" s="1"/>
      <c r="D73" s="2">
        <f>('Sem I _ IV '!D23+'Sem I _ IV '!D37+'Sem I _ IV '!D50+'Sem I _ IV '!D63+'Sem V _ VI'!D15+'Sem V _ VI'!D26+'Sem VIsd_VII'!D14+'Sem VIsd_VII'!D53)*15</f>
        <v>1125</v>
      </c>
      <c r="E73" s="1"/>
      <c r="F73" s="1"/>
      <c r="G73" s="1"/>
      <c r="H73" s="1"/>
      <c r="I73" s="1"/>
      <c r="J73" s="1"/>
      <c r="K73" s="1"/>
    </row>
    <row r="74" spans="1:12" ht="16">
      <c r="A74" s="48"/>
      <c r="B74" s="92" t="s">
        <v>84</v>
      </c>
      <c r="C74" s="1"/>
      <c r="D74" s="2">
        <f xml:space="preserve"> (D73/K71)*100</f>
        <v>45.180722891566269</v>
      </c>
      <c r="E74" s="2" t="s">
        <v>89</v>
      </c>
      <c r="F74" s="1"/>
      <c r="G74" s="1"/>
      <c r="H74" s="1"/>
      <c r="I74" s="1"/>
      <c r="J74" s="1"/>
      <c r="K74" s="1"/>
    </row>
    <row r="75" spans="1:12">
      <c r="A75" s="48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8" spans="1:12" ht="19.5" customHeight="1"/>
    <row r="79" spans="1:12" ht="19.5" customHeight="1"/>
    <row r="80" spans="1:12" ht="15" customHeight="1"/>
    <row r="81" spans="1:11" ht="15" customHeight="1"/>
    <row r="87" spans="1:11" ht="18">
      <c r="A87" s="52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8">
      <c r="A88" s="52"/>
      <c r="B88" s="1"/>
      <c r="C88" s="1"/>
      <c r="D88" s="1"/>
      <c r="E88" s="1"/>
      <c r="F88" s="1"/>
      <c r="G88" s="1"/>
      <c r="H88" s="1"/>
      <c r="I88" s="1"/>
      <c r="J88" s="1"/>
      <c r="K88" s="1"/>
    </row>
  </sheetData>
  <phoneticPr fontId="8" type="noConversion"/>
  <pageMargins left="0.59027777777777779" right="0.59027777777777779" top="0.39374999999999999" bottom="0.39374999999999999" header="0.51180555555555551" footer="0.51180555555555551"/>
  <pageSetup paperSize="9" scale="68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view="pageLayout" topLeftCell="A37" zoomScaleNormal="100" zoomScaleSheetLayoutView="130" workbookViewId="0">
      <selection activeCell="G56" sqref="G56"/>
    </sheetView>
  </sheetViews>
  <sheetFormatPr baseColWidth="10" defaultColWidth="9.1640625" defaultRowHeight="13"/>
  <cols>
    <col min="1" max="1" width="4.83203125" style="1" customWidth="1"/>
    <col min="2" max="2" width="35.33203125" style="1" customWidth="1"/>
    <col min="3" max="3" width="14.1640625" style="1" customWidth="1"/>
    <col min="4" max="4" width="5.6640625" style="1" customWidth="1"/>
    <col min="5" max="5" width="7.5" style="1" customWidth="1"/>
    <col min="6" max="6" width="13" style="1" customWidth="1"/>
    <col min="7" max="9" width="5.6640625" style="1" customWidth="1"/>
    <col min="10" max="10" width="17.5" style="1" customWidth="1"/>
    <col min="11" max="11" width="18.6640625" style="1" customWidth="1"/>
    <col min="12" max="16384" width="9.1640625" style="1"/>
  </cols>
  <sheetData>
    <row r="1" spans="1:33">
      <c r="F1" s="47" t="s">
        <v>99</v>
      </c>
    </row>
    <row r="2" spans="1:33">
      <c r="E2" s="48"/>
    </row>
    <row r="3" spans="1:33" ht="16">
      <c r="A3" s="62" t="s">
        <v>172</v>
      </c>
      <c r="G3" s="62"/>
    </row>
    <row r="5" spans="1:33" ht="16">
      <c r="A5" s="63" t="s">
        <v>56</v>
      </c>
      <c r="B5" s="64" t="s">
        <v>204</v>
      </c>
      <c r="C5" s="3"/>
      <c r="D5" s="3"/>
      <c r="E5" s="3"/>
      <c r="F5" s="3" t="s">
        <v>223</v>
      </c>
      <c r="G5" s="3"/>
      <c r="H5" s="3"/>
      <c r="I5" s="3"/>
      <c r="J5" s="3"/>
      <c r="K5" s="3"/>
      <c r="L5" s="3"/>
      <c r="M5" s="3"/>
    </row>
    <row r="6" spans="1:33" ht="16">
      <c r="A6" s="63" t="s">
        <v>57</v>
      </c>
      <c r="B6" s="64" t="s">
        <v>205</v>
      </c>
      <c r="C6" s="3"/>
      <c r="D6" s="3"/>
      <c r="E6" s="3"/>
      <c r="F6" s="3" t="s">
        <v>224</v>
      </c>
      <c r="G6" s="3"/>
      <c r="H6" s="3"/>
      <c r="I6" s="3"/>
      <c r="J6" s="3"/>
      <c r="K6" s="3"/>
      <c r="L6" s="3"/>
      <c r="M6" s="3"/>
    </row>
    <row r="7" spans="1:33" s="6" customFormat="1" ht="15.75" customHeight="1">
      <c r="A7" s="63" t="s">
        <v>58</v>
      </c>
      <c r="B7" s="64" t="s">
        <v>206</v>
      </c>
      <c r="C7" s="3"/>
      <c r="D7" s="3"/>
      <c r="E7" s="3"/>
      <c r="F7" s="3" t="s">
        <v>225</v>
      </c>
      <c r="G7" s="3"/>
      <c r="H7" s="3"/>
      <c r="I7" s="3"/>
      <c r="J7" s="3"/>
      <c r="K7" s="3"/>
      <c r="L7" s="3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6">
      <c r="A8" s="63" t="s">
        <v>59</v>
      </c>
      <c r="B8" s="64" t="s">
        <v>207</v>
      </c>
      <c r="C8" s="3"/>
      <c r="D8" s="3"/>
      <c r="E8" s="3"/>
      <c r="F8" s="3" t="s">
        <v>226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16">
      <c r="A9" s="63" t="s">
        <v>60</v>
      </c>
      <c r="B9" s="64" t="s">
        <v>208</v>
      </c>
      <c r="C9" s="3"/>
      <c r="D9" s="3"/>
      <c r="E9" s="3"/>
      <c r="F9" s="3" t="s">
        <v>227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s="5" customFormat="1" ht="17.25" customHeight="1">
      <c r="A10" s="63" t="s">
        <v>61</v>
      </c>
      <c r="B10" s="64" t="s">
        <v>209</v>
      </c>
      <c r="C10" s="3"/>
      <c r="D10" s="3"/>
      <c r="E10" s="3"/>
      <c r="F10" s="3" t="s">
        <v>228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16">
      <c r="A11" s="63" t="s">
        <v>62</v>
      </c>
      <c r="B11" s="64" t="s">
        <v>210</v>
      </c>
      <c r="C11" s="3"/>
      <c r="D11" s="3"/>
      <c r="E11" s="3"/>
      <c r="F11" s="3" t="s">
        <v>229</v>
      </c>
      <c r="G11" s="3"/>
      <c r="H11" s="3"/>
      <c r="I11" s="3"/>
      <c r="J11" s="3"/>
      <c r="K11" s="3"/>
      <c r="L11" s="3"/>
      <c r="M11" s="3"/>
    </row>
    <row r="12" spans="1:33" ht="16">
      <c r="A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6">
      <c r="A13" s="3"/>
      <c r="B13" s="3" t="s">
        <v>220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s="3" customFormat="1" ht="16">
      <c r="A14" s="1"/>
      <c r="E14" s="1"/>
      <c r="F14" s="1"/>
      <c r="G14" s="1"/>
      <c r="H14" s="1"/>
      <c r="I14" s="1"/>
      <c r="J14" s="1"/>
      <c r="K14" s="1"/>
      <c r="L14" s="1"/>
      <c r="M14" s="1"/>
    </row>
    <row r="15" spans="1:33" s="3" customFormat="1" ht="16">
      <c r="A15" s="183" t="s">
        <v>211</v>
      </c>
      <c r="E15" s="1"/>
      <c r="F15" s="1"/>
      <c r="G15" s="1"/>
      <c r="H15" s="1"/>
      <c r="I15" s="1"/>
      <c r="J15" s="1"/>
      <c r="K15" s="1"/>
      <c r="L15" s="1"/>
      <c r="M15" s="1"/>
    </row>
    <row r="16" spans="1:33" s="3" customFormat="1" ht="16">
      <c r="A16" s="183"/>
      <c r="E16" s="1"/>
      <c r="F16" s="1"/>
      <c r="G16" s="1"/>
      <c r="H16" s="1"/>
      <c r="I16" s="1"/>
      <c r="J16" s="1"/>
      <c r="K16" s="1"/>
      <c r="L16" s="1"/>
      <c r="M16" s="1"/>
    </row>
    <row r="17" spans="1:33" s="3" customFormat="1" ht="16">
      <c r="A17" s="63" t="s">
        <v>56</v>
      </c>
      <c r="B17" s="3" t="s">
        <v>212</v>
      </c>
      <c r="E17" s="1"/>
      <c r="F17" s="184" t="s">
        <v>221</v>
      </c>
      <c r="G17" s="1"/>
      <c r="H17" s="1"/>
      <c r="I17" s="1"/>
      <c r="J17" s="1"/>
      <c r="K17" s="1"/>
      <c r="L17" s="1"/>
      <c r="M17" s="1"/>
    </row>
    <row r="18" spans="1:33" s="3" customFormat="1" ht="16">
      <c r="A18" s="63" t="s">
        <v>57</v>
      </c>
      <c r="B18" s="3" t="s">
        <v>213</v>
      </c>
      <c r="E18" s="1"/>
      <c r="F18" s="184" t="s">
        <v>222</v>
      </c>
      <c r="G18" s="1"/>
      <c r="H18" s="1"/>
      <c r="I18" s="1"/>
      <c r="J18" s="1"/>
      <c r="K18" s="1"/>
      <c r="L18" s="1"/>
      <c r="M18" s="1"/>
    </row>
    <row r="19" spans="1:33" s="3" customFormat="1" ht="16">
      <c r="A19" s="1"/>
      <c r="E19" s="1"/>
      <c r="F19" s="1"/>
      <c r="G19" s="1"/>
      <c r="H19" s="1"/>
      <c r="I19" s="1"/>
      <c r="J19" s="1"/>
      <c r="K19" s="1"/>
      <c r="L19" s="1"/>
      <c r="M19" s="1"/>
    </row>
    <row r="20" spans="1:33" s="3" customFormat="1" ht="16">
      <c r="A20" s="183" t="s">
        <v>214</v>
      </c>
      <c r="E20" s="1"/>
      <c r="F20" s="1"/>
      <c r="G20" s="1"/>
      <c r="H20" s="1"/>
      <c r="I20" s="1"/>
      <c r="J20" s="1"/>
      <c r="K20" s="1"/>
      <c r="L20" s="1"/>
      <c r="M20" s="1"/>
    </row>
    <row r="21" spans="1:33" s="3" customFormat="1" ht="16">
      <c r="A21" s="1"/>
      <c r="E21" s="1"/>
      <c r="F21" s="1"/>
      <c r="G21" s="1"/>
      <c r="H21" s="1"/>
      <c r="I21" s="1"/>
      <c r="J21" s="1"/>
      <c r="K21" s="1"/>
      <c r="L21" s="1"/>
      <c r="M21" s="1"/>
    </row>
    <row r="22" spans="1:33" s="3" customFormat="1" ht="16">
      <c r="A22" s="63" t="s">
        <v>56</v>
      </c>
      <c r="B22" s="3" t="s">
        <v>215</v>
      </c>
      <c r="E22" s="1"/>
      <c r="F22" s="184" t="s">
        <v>232</v>
      </c>
      <c r="G22" s="1"/>
      <c r="H22" s="1"/>
      <c r="I22" s="1"/>
      <c r="J22" s="1"/>
      <c r="K22" s="1"/>
      <c r="L22" s="1"/>
      <c r="M22" s="1"/>
    </row>
    <row r="23" spans="1:33" s="3" customFormat="1" ht="16">
      <c r="A23" s="63" t="s">
        <v>57</v>
      </c>
      <c r="B23" s="3" t="s">
        <v>216</v>
      </c>
      <c r="E23" s="1"/>
      <c r="F23" s="184" t="s">
        <v>233</v>
      </c>
      <c r="G23" s="1"/>
      <c r="H23" s="1"/>
      <c r="I23" s="1"/>
      <c r="J23" s="1"/>
      <c r="K23" s="1"/>
      <c r="L23" s="1"/>
      <c r="M23" s="1"/>
    </row>
    <row r="24" spans="1:33" s="3" customFormat="1" ht="16">
      <c r="A24" s="1"/>
      <c r="E24" s="1"/>
      <c r="F24" s="1"/>
      <c r="G24" s="1"/>
      <c r="H24" s="1"/>
      <c r="I24" s="1"/>
      <c r="J24" s="1"/>
      <c r="K24" s="1"/>
      <c r="L24" s="1"/>
      <c r="M24" s="1"/>
    </row>
    <row r="25" spans="1:33" s="3" customFormat="1" ht="16">
      <c r="A25" s="183" t="s">
        <v>217</v>
      </c>
      <c r="E25" s="1"/>
      <c r="F25" s="1"/>
      <c r="G25" s="1"/>
      <c r="H25" s="1"/>
      <c r="I25" s="1"/>
      <c r="J25" s="1"/>
      <c r="K25" s="1"/>
      <c r="L25" s="1"/>
      <c r="M25" s="1"/>
    </row>
    <row r="26" spans="1:33" s="3" customFormat="1" ht="16">
      <c r="A26" s="1"/>
      <c r="E26" s="1"/>
      <c r="F26" s="1"/>
      <c r="G26" s="1"/>
      <c r="H26" s="1"/>
      <c r="I26" s="1"/>
      <c r="J26" s="1"/>
      <c r="K26" s="1"/>
      <c r="L26" s="1"/>
      <c r="M26" s="1"/>
    </row>
    <row r="27" spans="1:33" s="3" customFormat="1" ht="16">
      <c r="A27" s="63" t="s">
        <v>56</v>
      </c>
      <c r="B27" s="3" t="s">
        <v>218</v>
      </c>
      <c r="E27" s="1"/>
      <c r="F27" s="185" t="s">
        <v>234</v>
      </c>
      <c r="G27" s="1"/>
      <c r="H27" s="1"/>
      <c r="I27" s="1"/>
      <c r="J27" s="1"/>
      <c r="K27" s="1"/>
      <c r="L27" s="1"/>
      <c r="M27" s="1"/>
    </row>
    <row r="28" spans="1:33" s="3" customFormat="1" ht="16">
      <c r="A28" s="63" t="s">
        <v>57</v>
      </c>
      <c r="B28" s="3" t="s">
        <v>219</v>
      </c>
      <c r="E28" s="1"/>
      <c r="F28" s="185" t="s">
        <v>235</v>
      </c>
      <c r="G28" s="1"/>
      <c r="H28" s="1"/>
      <c r="I28" s="1"/>
      <c r="J28" s="1"/>
      <c r="K28" s="1"/>
      <c r="L28" s="1"/>
      <c r="M28" s="1"/>
    </row>
    <row r="29" spans="1:33" s="3" customFormat="1" ht="16">
      <c r="A29" s="1"/>
      <c r="E29" s="1"/>
      <c r="F29" s="1"/>
      <c r="G29" s="1"/>
      <c r="H29" s="1"/>
      <c r="I29" s="1"/>
      <c r="J29" s="1"/>
      <c r="K29" s="1"/>
      <c r="L29" s="1"/>
      <c r="M29" s="1"/>
    </row>
    <row r="30" spans="1:33" s="3" customFormat="1" ht="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33" ht="18">
      <c r="A31" s="65" t="s">
        <v>63</v>
      </c>
      <c r="G31" s="65" t="s">
        <v>64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6">
      <c r="B32" s="48" t="s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6">
      <c r="A33" s="3"/>
      <c r="B33" s="3"/>
      <c r="C33" s="3"/>
      <c r="D33" s="3"/>
      <c r="E33" s="3"/>
      <c r="F33" s="3"/>
      <c r="G33" s="63" t="s">
        <v>66</v>
      </c>
      <c r="H33" s="3" t="s">
        <v>67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s="3" customFormat="1" ht="16">
      <c r="A34" s="66">
        <v>1</v>
      </c>
      <c r="B34" s="3" t="s">
        <v>196</v>
      </c>
      <c r="C34" s="1"/>
      <c r="D34" s="1"/>
      <c r="E34" s="1"/>
      <c r="G34" s="63" t="s">
        <v>13</v>
      </c>
      <c r="H34" s="3" t="s">
        <v>68</v>
      </c>
    </row>
    <row r="35" spans="1:33" s="3" customFormat="1" ht="16">
      <c r="A35" s="66">
        <v>2</v>
      </c>
      <c r="B35" s="3" t="s">
        <v>173</v>
      </c>
      <c r="C35" s="1"/>
      <c r="D35" s="1"/>
      <c r="E35" s="1"/>
      <c r="G35" s="63" t="s">
        <v>69</v>
      </c>
      <c r="H35" s="3" t="s">
        <v>70</v>
      </c>
    </row>
    <row r="36" spans="1:33" s="3" customFormat="1" ht="16">
      <c r="A36" s="66">
        <v>3</v>
      </c>
      <c r="B36" s="3" t="s">
        <v>174</v>
      </c>
      <c r="G36" s="63" t="s">
        <v>71</v>
      </c>
      <c r="H36" s="3" t="s">
        <v>72</v>
      </c>
    </row>
    <row r="37" spans="1:33" s="3" customFormat="1" ht="16">
      <c r="A37" s="66">
        <v>4</v>
      </c>
      <c r="B37" s="3" t="s">
        <v>175</v>
      </c>
      <c r="G37" s="63" t="s">
        <v>16</v>
      </c>
      <c r="H37" s="3" t="s">
        <v>73</v>
      </c>
    </row>
    <row r="38" spans="1:33" s="3" customFormat="1" ht="16">
      <c r="A38" s="66">
        <v>5</v>
      </c>
      <c r="B38" s="3" t="s">
        <v>176</v>
      </c>
      <c r="E38" s="1"/>
      <c r="G38" s="63" t="s">
        <v>17</v>
      </c>
      <c r="H38" s="3" t="s">
        <v>74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s="3" customFormat="1" ht="16">
      <c r="A39" s="66">
        <v>6</v>
      </c>
      <c r="B39" s="3" t="s">
        <v>197</v>
      </c>
      <c r="C39" s="1"/>
      <c r="D39" s="1"/>
      <c r="E39" s="1"/>
      <c r="G39" s="63" t="s">
        <v>18</v>
      </c>
      <c r="H39" s="3" t="s">
        <v>75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s="3" customFormat="1" ht="16">
      <c r="A40" s="66">
        <v>7</v>
      </c>
      <c r="B40" s="3" t="s">
        <v>177</v>
      </c>
      <c r="C40" s="1"/>
      <c r="D40" s="1"/>
      <c r="E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s="3" customFormat="1" ht="16">
      <c r="A41" s="6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s="3" customFormat="1" ht="16">
      <c r="A42" s="66">
        <v>8</v>
      </c>
      <c r="B42" s="3" t="s">
        <v>178</v>
      </c>
    </row>
    <row r="43" spans="1:33" s="3" customFormat="1" ht="16">
      <c r="A43" s="66">
        <v>9</v>
      </c>
      <c r="B43" s="3" t="s">
        <v>86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33" s="3" customFormat="1" ht="16">
      <c r="A44" s="66">
        <v>10</v>
      </c>
      <c r="B44" s="3" t="s">
        <v>179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33" s="3" customFormat="1" ht="16">
      <c r="A45" s="66">
        <v>11</v>
      </c>
      <c r="B45" s="3" t="s">
        <v>76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33" s="3" customFormat="1" ht="16">
      <c r="A46" s="6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33" s="3" customFormat="1" ht="16">
      <c r="A47" s="66">
        <v>21</v>
      </c>
      <c r="B47" s="3" t="s">
        <v>180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33" s="3" customFormat="1" ht="16">
      <c r="A48" s="66">
        <v>22</v>
      </c>
      <c r="B48" s="3" t="s">
        <v>185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33" ht="16">
      <c r="A49" s="66">
        <v>23</v>
      </c>
      <c r="B49" s="3" t="s">
        <v>198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6">
      <c r="A50" s="66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6">
      <c r="A51" s="66"/>
      <c r="B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6">
      <c r="A52" s="66"/>
      <c r="B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6">
      <c r="A53" s="66"/>
      <c r="B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5" spans="1:33" s="3" customFormat="1" ht="18">
      <c r="A55" s="67" t="s">
        <v>278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s="3" customFormat="1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s="3" customFormat="1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s="3" customFormat="1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s="3" customFormat="1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s="3" customFormat="1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s="3" customFormat="1" ht="16">
      <c r="A61" s="1"/>
      <c r="B61" s="1"/>
      <c r="C61" s="1"/>
      <c r="D61" s="1"/>
      <c r="E61" s="1"/>
      <c r="F61" s="1"/>
      <c r="G61" s="48" t="s">
        <v>77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s="3" customFormat="1" ht="16">
      <c r="A62" s="1"/>
      <c r="B62" s="1"/>
      <c r="C62" s="1"/>
      <c r="D62" s="1"/>
      <c r="E62" s="1"/>
      <c r="F62" s="1"/>
      <c r="G62" s="1" t="s">
        <v>78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s="3" customFormat="1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s="3" customFormat="1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80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opLeftCell="A34" zoomScale="80" zoomScaleNormal="80" workbookViewId="0">
      <selection activeCell="B31" sqref="B31:D48"/>
    </sheetView>
  </sheetViews>
  <sheetFormatPr baseColWidth="10" defaultRowHeight="13"/>
  <cols>
    <col min="1" max="1" width="6.6640625" style="68" customWidth="1"/>
    <col min="2" max="2" width="54.5" customWidth="1"/>
    <col min="3" max="3" width="18.5" style="68" customWidth="1"/>
    <col min="4" max="4" width="57.6640625" customWidth="1"/>
    <col min="5" max="5" width="24.6640625" style="68" customWidth="1"/>
    <col min="6" max="256" width="8.83203125" customWidth="1"/>
  </cols>
  <sheetData>
    <row r="1" spans="1:7">
      <c r="C1" s="47" t="s">
        <v>100</v>
      </c>
    </row>
    <row r="2" spans="1:7" ht="30" customHeight="1">
      <c r="A2" s="69" t="s">
        <v>90</v>
      </c>
    </row>
    <row r="3" spans="1:7" ht="30" customHeight="1">
      <c r="A3" s="69"/>
      <c r="C3" s="70" t="s">
        <v>79</v>
      </c>
    </row>
    <row r="4" spans="1:7" ht="30" customHeight="1"/>
    <row r="5" spans="1:7" ht="30" customHeight="1">
      <c r="A5" s="71"/>
      <c r="B5" s="72"/>
      <c r="C5" s="73" t="s">
        <v>80</v>
      </c>
      <c r="D5" s="72"/>
      <c r="E5" s="71"/>
    </row>
    <row r="6" spans="1:7" ht="21" customHeight="1">
      <c r="A6" s="71"/>
      <c r="B6" s="72"/>
      <c r="C6" s="71"/>
      <c r="D6" s="72"/>
      <c r="E6" s="71"/>
    </row>
    <row r="7" spans="1:7" s="75" customFormat="1" ht="25" customHeight="1">
      <c r="A7" s="274" t="s">
        <v>6</v>
      </c>
      <c r="B7" s="275" t="s">
        <v>92</v>
      </c>
      <c r="C7" s="275"/>
      <c r="D7" s="275" t="s">
        <v>81</v>
      </c>
      <c r="E7" s="275"/>
    </row>
    <row r="8" spans="1:7" s="75" customFormat="1" ht="25" customHeight="1">
      <c r="A8" s="274"/>
      <c r="B8" s="74" t="s">
        <v>102</v>
      </c>
      <c r="C8" s="74" t="s">
        <v>10</v>
      </c>
      <c r="D8" s="74" t="s">
        <v>82</v>
      </c>
      <c r="E8" s="74" t="s">
        <v>10</v>
      </c>
    </row>
    <row r="9" spans="1:7" ht="44.25" customHeight="1">
      <c r="A9" s="76">
        <v>1</v>
      </c>
      <c r="B9" s="77"/>
      <c r="C9" s="78"/>
      <c r="D9" s="79"/>
      <c r="E9" s="78"/>
    </row>
    <row r="10" spans="1:7" ht="30" customHeight="1">
      <c r="A10" s="80">
        <v>2</v>
      </c>
      <c r="B10" s="81"/>
      <c r="C10" s="82"/>
      <c r="D10" s="83"/>
      <c r="E10" s="82"/>
    </row>
    <row r="11" spans="1:7" ht="30" customHeight="1">
      <c r="A11" s="80">
        <v>3</v>
      </c>
      <c r="B11" s="83"/>
      <c r="C11" s="82"/>
      <c r="D11" s="83"/>
      <c r="E11" s="82"/>
      <c r="G11" s="84"/>
    </row>
    <row r="12" spans="1:7" ht="30" customHeight="1">
      <c r="A12" s="93">
        <v>4</v>
      </c>
      <c r="B12" s="94"/>
      <c r="C12" s="95"/>
      <c r="D12" s="94"/>
      <c r="E12" s="95"/>
      <c r="G12" s="84"/>
    </row>
    <row r="13" spans="1:7" ht="30" customHeight="1">
      <c r="A13" s="93">
        <v>5</v>
      </c>
      <c r="B13" s="94"/>
      <c r="C13" s="95"/>
      <c r="D13" s="94"/>
      <c r="E13" s="95"/>
      <c r="G13" s="84"/>
    </row>
    <row r="14" spans="1:7" ht="30" customHeight="1">
      <c r="A14" s="93">
        <v>6</v>
      </c>
      <c r="B14" s="94"/>
      <c r="C14" s="95"/>
      <c r="D14" s="94"/>
      <c r="E14" s="95"/>
      <c r="G14" s="84"/>
    </row>
    <row r="15" spans="1:7" ht="30" customHeight="1"/>
    <row r="16" spans="1:7" ht="30" customHeight="1">
      <c r="A16" s="71"/>
      <c r="B16" s="72"/>
      <c r="C16" s="73" t="s">
        <v>91</v>
      </c>
      <c r="D16" s="72"/>
      <c r="E16" s="71"/>
    </row>
    <row r="17" spans="1:31" ht="21" customHeight="1">
      <c r="A17" s="71"/>
      <c r="B17" s="72"/>
      <c r="C17" s="71"/>
      <c r="D17" s="72"/>
      <c r="E17" s="71"/>
    </row>
    <row r="18" spans="1:31" s="75" customFormat="1" ht="25" customHeight="1">
      <c r="A18" s="274" t="s">
        <v>6</v>
      </c>
      <c r="B18" s="275" t="s">
        <v>92</v>
      </c>
      <c r="C18" s="275"/>
      <c r="D18" s="275" t="s">
        <v>81</v>
      </c>
      <c r="E18" s="275"/>
    </row>
    <row r="19" spans="1:31" s="75" customFormat="1" ht="25" customHeight="1">
      <c r="A19" s="274"/>
      <c r="B19" s="74" t="s">
        <v>101</v>
      </c>
      <c r="C19" s="74" t="s">
        <v>10</v>
      </c>
      <c r="D19" s="74" t="s">
        <v>82</v>
      </c>
      <c r="E19" s="74" t="s">
        <v>10</v>
      </c>
    </row>
    <row r="20" spans="1:31" ht="30" customHeight="1">
      <c r="A20" s="80">
        <v>1</v>
      </c>
      <c r="B20" s="83"/>
      <c r="C20" s="82"/>
      <c r="D20" s="83"/>
      <c r="E20" s="82"/>
    </row>
    <row r="21" spans="1:31" ht="30" customHeight="1">
      <c r="A21" s="76">
        <v>2</v>
      </c>
      <c r="B21" s="79"/>
      <c r="C21" s="78"/>
      <c r="D21" s="79"/>
      <c r="E21" s="78"/>
    </row>
    <row r="22" spans="1:31" ht="30" customHeight="1">
      <c r="A22" s="76">
        <v>3</v>
      </c>
      <c r="B22" s="79"/>
      <c r="C22" s="78"/>
      <c r="D22" s="79"/>
      <c r="E22" s="78"/>
      <c r="G22" s="84"/>
    </row>
    <row r="23" spans="1:31" ht="30" customHeight="1">
      <c r="A23" s="85">
        <v>4</v>
      </c>
      <c r="B23" s="86"/>
      <c r="C23" s="87"/>
      <c r="D23" s="86"/>
      <c r="E23" s="87"/>
    </row>
    <row r="24" spans="1:31" s="72" customFormat="1" ht="30" customHeight="1">
      <c r="A24" s="80">
        <v>5</v>
      </c>
      <c r="B24" s="83"/>
      <c r="C24" s="82"/>
      <c r="D24" s="83"/>
      <c r="E24" s="82"/>
    </row>
    <row r="25" spans="1:31" s="99" customFormat="1" ht="30" customHeight="1">
      <c r="A25" s="98">
        <v>6</v>
      </c>
      <c r="B25" s="94"/>
      <c r="C25" s="95"/>
      <c r="D25" s="94"/>
      <c r="E25" s="95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</row>
    <row r="26" spans="1:31" ht="30" customHeight="1"/>
    <row r="27" spans="1:31" ht="30" customHeight="1">
      <c r="A27" s="71"/>
      <c r="B27" s="72"/>
      <c r="C27" s="73" t="s">
        <v>93</v>
      </c>
      <c r="D27" s="72"/>
      <c r="E27" s="71"/>
    </row>
    <row r="28" spans="1:31" ht="21" customHeight="1">
      <c r="A28" s="71"/>
      <c r="B28" s="72"/>
      <c r="C28" s="71"/>
      <c r="D28" s="72"/>
      <c r="E28" s="71"/>
    </row>
    <row r="29" spans="1:31" s="75" customFormat="1" ht="25" customHeight="1">
      <c r="A29" s="274" t="s">
        <v>6</v>
      </c>
      <c r="B29" s="275" t="s">
        <v>92</v>
      </c>
      <c r="C29" s="275"/>
      <c r="D29" s="275" t="s">
        <v>81</v>
      </c>
      <c r="E29" s="275"/>
    </row>
    <row r="30" spans="1:31" s="75" customFormat="1" ht="25" customHeight="1">
      <c r="A30" s="274"/>
      <c r="B30" s="74" t="s">
        <v>101</v>
      </c>
      <c r="C30" s="74" t="s">
        <v>10</v>
      </c>
      <c r="D30" s="74" t="s">
        <v>82</v>
      </c>
      <c r="E30" s="74" t="s">
        <v>10</v>
      </c>
    </row>
    <row r="31" spans="1:31" s="75" customFormat="1" ht="35.25" customHeight="1">
      <c r="A31" s="80">
        <v>1</v>
      </c>
      <c r="B31" s="97"/>
      <c r="C31" s="96"/>
      <c r="D31" s="97"/>
      <c r="E31" s="82"/>
    </row>
    <row r="32" spans="1:31" s="75" customFormat="1" ht="30" customHeight="1">
      <c r="A32" s="80">
        <v>2</v>
      </c>
      <c r="B32" s="100"/>
      <c r="C32" s="107"/>
      <c r="D32" s="101"/>
      <c r="E32" s="82"/>
    </row>
    <row r="33" spans="1:7" ht="30" customHeight="1">
      <c r="A33" s="80">
        <v>3</v>
      </c>
      <c r="B33" s="83"/>
      <c r="C33" s="87"/>
      <c r="D33" s="83"/>
      <c r="E33" s="82"/>
    </row>
    <row r="34" spans="1:7" ht="30" customHeight="1">
      <c r="A34" s="76">
        <v>4</v>
      </c>
      <c r="B34" s="102"/>
      <c r="C34" s="108"/>
      <c r="D34" s="103"/>
      <c r="E34" s="78"/>
    </row>
    <row r="35" spans="1:7" ht="30" customHeight="1">
      <c r="A35" s="76">
        <v>5</v>
      </c>
      <c r="B35" s="79"/>
      <c r="C35" s="87"/>
      <c r="D35" s="79"/>
      <c r="E35" s="78"/>
      <c r="G35" s="84"/>
    </row>
    <row r="36" spans="1:7" ht="30" customHeight="1">
      <c r="A36" s="80">
        <v>6</v>
      </c>
      <c r="B36" s="105"/>
      <c r="C36" s="108"/>
      <c r="D36" s="106"/>
      <c r="E36" s="78"/>
      <c r="G36" s="84"/>
    </row>
    <row r="37" spans="1:7" ht="30" customHeight="1">
      <c r="A37" s="80">
        <v>7</v>
      </c>
      <c r="B37" s="83"/>
      <c r="C37" s="87"/>
      <c r="D37" s="83"/>
      <c r="E37" s="78"/>
      <c r="G37" s="84"/>
    </row>
    <row r="38" spans="1:7" ht="39.75" customHeight="1">
      <c r="A38" s="76">
        <v>8</v>
      </c>
      <c r="B38" s="102"/>
      <c r="C38" s="108"/>
      <c r="D38" s="103"/>
      <c r="E38" s="78"/>
      <c r="G38" s="84"/>
    </row>
    <row r="39" spans="1:7" ht="36" customHeight="1">
      <c r="A39" s="80">
        <v>9</v>
      </c>
      <c r="B39" s="83"/>
      <c r="C39" s="87"/>
      <c r="D39" s="79"/>
      <c r="E39" s="78"/>
    </row>
    <row r="40" spans="1:7" ht="30" customHeight="1">
      <c r="A40" s="76">
        <v>10</v>
      </c>
      <c r="B40" s="102"/>
      <c r="C40" s="108"/>
      <c r="D40" s="103"/>
      <c r="E40" s="78"/>
    </row>
    <row r="41" spans="1:7" ht="30.75" customHeight="1">
      <c r="A41" s="85">
        <v>11</v>
      </c>
      <c r="B41" s="86"/>
      <c r="C41" s="87"/>
      <c r="D41" s="86"/>
      <c r="E41" s="78"/>
    </row>
    <row r="42" spans="1:7" s="72" customFormat="1" ht="30" customHeight="1">
      <c r="A42" s="76">
        <v>12</v>
      </c>
      <c r="B42" s="102"/>
      <c r="C42" s="108"/>
      <c r="D42" s="103"/>
      <c r="E42" s="78"/>
    </row>
    <row r="43" spans="1:7" s="72" customFormat="1" ht="37.5" customHeight="1">
      <c r="A43" s="76">
        <v>13</v>
      </c>
      <c r="B43" s="79"/>
      <c r="C43" s="87"/>
      <c r="D43" s="79"/>
      <c r="E43" s="78"/>
    </row>
    <row r="44" spans="1:7" s="72" customFormat="1" ht="30" customHeight="1">
      <c r="A44" s="76">
        <v>14</v>
      </c>
      <c r="B44" s="102"/>
      <c r="C44" s="108"/>
      <c r="D44" s="103"/>
      <c r="E44" s="78"/>
    </row>
    <row r="45" spans="1:7" s="72" customFormat="1" ht="30" customHeight="1">
      <c r="A45" s="76">
        <v>15</v>
      </c>
      <c r="B45" s="79"/>
      <c r="C45" s="87"/>
      <c r="D45" s="79"/>
      <c r="E45" s="78"/>
    </row>
    <row r="46" spans="1:7" s="72" customFormat="1" ht="30" customHeight="1">
      <c r="A46" s="76">
        <v>16</v>
      </c>
      <c r="B46" s="102"/>
      <c r="C46" s="108"/>
      <c r="D46" s="103"/>
      <c r="E46" s="78"/>
    </row>
    <row r="47" spans="1:7" s="72" customFormat="1" ht="30" customHeight="1">
      <c r="A47" s="76">
        <v>17</v>
      </c>
      <c r="B47" s="102"/>
      <c r="C47" s="108"/>
      <c r="D47" s="103"/>
      <c r="E47" s="78"/>
    </row>
    <row r="48" spans="1:7" s="72" customFormat="1" ht="30" customHeight="1">
      <c r="A48" s="76">
        <v>18</v>
      </c>
      <c r="B48" s="79"/>
      <c r="C48" s="104"/>
      <c r="D48" s="79"/>
      <c r="E48" s="78"/>
    </row>
  </sheetData>
  <mergeCells count="9">
    <mergeCell ref="A29:A30"/>
    <mergeCell ref="B29:C29"/>
    <mergeCell ref="D29:E29"/>
    <mergeCell ref="A7:A8"/>
    <mergeCell ref="B7:C7"/>
    <mergeCell ref="D7:E7"/>
    <mergeCell ref="A18:A19"/>
    <mergeCell ref="B18:C18"/>
    <mergeCell ref="D18:E18"/>
  </mergeCells>
  <phoneticPr fontId="8" type="noConversion"/>
  <pageMargins left="0.98402777777777772" right="0.78749999999999998" top="0.98402777777777772" bottom="0.98402777777777772" header="0.51180555555555551" footer="0.51180555555555551"/>
  <pageSetup paperSize="9" scale="50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L10" sqref="L10"/>
    </sheetView>
  </sheetViews>
  <sheetFormatPr baseColWidth="10" defaultRowHeight="13"/>
  <cols>
    <col min="1" max="6" width="8.83203125" customWidth="1"/>
    <col min="7" max="7" width="9.83203125" customWidth="1"/>
    <col min="8" max="256" width="8.83203125" customWidth="1"/>
  </cols>
  <sheetData>
    <row r="1" spans="1:12">
      <c r="G1" s="47" t="s">
        <v>95</v>
      </c>
    </row>
    <row r="2" spans="1:12">
      <c r="G2" s="47"/>
    </row>
    <row r="3" spans="1:12">
      <c r="G3" s="47"/>
    </row>
    <row r="4" spans="1:12">
      <c r="G4" s="47"/>
    </row>
    <row r="5" spans="1:12">
      <c r="G5" s="47"/>
    </row>
    <row r="6" spans="1:12">
      <c r="G6" s="47"/>
    </row>
    <row r="7" spans="1:12" ht="16">
      <c r="A7" s="88" t="s">
        <v>54</v>
      </c>
      <c r="L7" s="88">
        <f>'Sem VIsd_VII'!K71</f>
        <v>2490</v>
      </c>
    </row>
    <row r="9" spans="1:12" ht="16">
      <c r="A9" s="88" t="s">
        <v>83</v>
      </c>
      <c r="L9" s="88">
        <f>('Sem I _ IV '!D23+'Sem I _ IV '!D37+'Sem I _ IV '!D50+'Sem I _ IV '!D63+'Sem V _ VI'!D15+'Sem V _ VI'!D26+'Sem VIsd_VII'!D14+'Sem VIsd_VII'!D53)*15</f>
        <v>1125</v>
      </c>
    </row>
    <row r="11" spans="1:12" ht="16">
      <c r="A11" s="88" t="s">
        <v>84</v>
      </c>
      <c r="G11" s="89">
        <f>100*L9/L7</f>
        <v>45.180722891566262</v>
      </c>
      <c r="H11" s="88" t="s">
        <v>85</v>
      </c>
    </row>
    <row r="19" spans="1:12" ht="16">
      <c r="A19" s="88"/>
      <c r="K19" s="90"/>
      <c r="L19" s="88"/>
    </row>
    <row r="20" spans="1:12" ht="16">
      <c r="K20" s="88"/>
      <c r="L20" s="88"/>
    </row>
    <row r="21" spans="1:12" ht="16">
      <c r="K21" s="88"/>
      <c r="L21" s="88"/>
    </row>
    <row r="22" spans="1:12" ht="16">
      <c r="K22" s="88"/>
      <c r="L22" s="88"/>
    </row>
    <row r="24" spans="1:12" ht="16">
      <c r="A24" s="88"/>
      <c r="K24" s="90"/>
      <c r="L24" s="88"/>
    </row>
    <row r="25" spans="1:12" ht="16">
      <c r="K25" s="88"/>
      <c r="L25" s="88"/>
    </row>
    <row r="26" spans="1:12" ht="16">
      <c r="K26" s="88"/>
      <c r="L26" s="88"/>
    </row>
    <row r="27" spans="1:12" ht="16">
      <c r="K27" s="88"/>
      <c r="L27" s="88"/>
    </row>
    <row r="29" spans="1:12" ht="16">
      <c r="A29" s="88"/>
      <c r="G29" s="90"/>
      <c r="H29" s="89"/>
      <c r="I29" s="88"/>
    </row>
    <row r="30" spans="1:12" ht="16">
      <c r="G30" s="88"/>
      <c r="H30" s="89"/>
      <c r="I30" s="88"/>
    </row>
    <row r="31" spans="1:12" ht="16">
      <c r="G31" s="88"/>
      <c r="H31" s="89"/>
      <c r="I31" s="88"/>
    </row>
    <row r="32" spans="1:12" ht="16">
      <c r="G32" s="88"/>
      <c r="H32" s="89"/>
      <c r="I32" s="88"/>
    </row>
  </sheetData>
  <phoneticPr fontId="8" type="noConversion"/>
  <pageMargins left="0.78749999999999998" right="0.78749999999999998" top="0.78749999999999998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Sem I _ IV </vt:lpstr>
      <vt:lpstr>Sem V _ VI</vt:lpstr>
      <vt:lpstr>Sem VIsd_VII</vt:lpstr>
      <vt:lpstr>uwagi</vt:lpstr>
      <vt:lpstr>zestawienie</vt:lpstr>
      <vt:lpstr>statystyka</vt:lpstr>
      <vt:lpstr>'Sem I _ IV '!Obszar_wydruku</vt:lpstr>
      <vt:lpstr>'Sem VIsd_VII'!Obszar_wydruku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Politechnika</dc:creator>
  <cp:lastModifiedBy>Użytkownik pakietu Microsoft Office</cp:lastModifiedBy>
  <cp:lastPrinted>2014-11-06T07:57:17Z</cp:lastPrinted>
  <dcterms:created xsi:type="dcterms:W3CDTF">2008-03-03T21:25:30Z</dcterms:created>
  <dcterms:modified xsi:type="dcterms:W3CDTF">2018-04-16T10:11:42Z</dcterms:modified>
</cp:coreProperties>
</file>