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83859DAD-74A4-2A4C-94F5-E080AC842294}" xr6:coauthVersionLast="32" xr6:coauthVersionMax="32" xr10:uidLastSave="{00000000-0000-0000-0000-000000000000}"/>
  <bookViews>
    <workbookView xWindow="0" yWindow="460" windowWidth="21840" windowHeight="9280" tabRatio="607" activeTab="3"/>
  </bookViews>
  <sheets>
    <sheet name="Sem I - III KBI " sheetId="1" r:id="rId1"/>
    <sheet name="Sem I - III RiUOB" sheetId="35" r:id="rId2"/>
    <sheet name="Sem I - III BK" sheetId="34" r:id="rId3"/>
    <sheet name="uwagi" sheetId="19" r:id="rId4"/>
  </sheets>
  <definedNames>
    <definedName name="_xlnm.Print_Area" localSheetId="2">'Sem I - III BK'!$A$2:$L$62</definedName>
    <definedName name="_xlnm.Print_Area" localSheetId="0">'Sem I - III KBI '!$A$2:$L$62</definedName>
    <definedName name="_xlnm.Print_Area" localSheetId="1">'Sem I - III RiUOB'!$A$2:$L$62</definedName>
  </definedNames>
  <calcPr calcId="162913"/>
</workbook>
</file>

<file path=xl/calcChain.xml><?xml version="1.0" encoding="utf-8"?>
<calcChain xmlns="http://schemas.openxmlformats.org/spreadsheetml/2006/main">
  <c r="J46" i="34" l="1"/>
  <c r="J33" i="34"/>
  <c r="J29" i="35"/>
  <c r="J44" i="35"/>
  <c r="J30" i="1"/>
  <c r="J45" i="1"/>
  <c r="J18" i="34"/>
  <c r="J17" i="34"/>
  <c r="J18" i="1"/>
  <c r="J17" i="1"/>
  <c r="J42" i="35"/>
  <c r="J47" i="35"/>
  <c r="J43" i="35"/>
  <c r="J31" i="35"/>
  <c r="J42" i="1"/>
  <c r="J44" i="1"/>
  <c r="J29" i="1"/>
  <c r="J31" i="1"/>
  <c r="J21" i="34"/>
  <c r="J20" i="34"/>
  <c r="J19" i="34"/>
  <c r="J16" i="34"/>
  <c r="J15" i="34"/>
  <c r="J14" i="34"/>
  <c r="J22" i="34" s="1"/>
  <c r="K58" i="34" s="1"/>
  <c r="J13" i="34"/>
  <c r="J21" i="1"/>
  <c r="J20" i="1"/>
  <c r="J19" i="1"/>
  <c r="J16" i="1"/>
  <c r="J15" i="1"/>
  <c r="J14" i="1"/>
  <c r="J13" i="1"/>
  <c r="J22" i="1" s="1"/>
  <c r="K58" i="1" s="1"/>
  <c r="K22" i="35"/>
  <c r="E22" i="35"/>
  <c r="F22" i="35"/>
  <c r="G22" i="35"/>
  <c r="H22" i="35"/>
  <c r="I22" i="35"/>
  <c r="D22" i="35"/>
  <c r="J20" i="35"/>
  <c r="J19" i="35"/>
  <c r="J16" i="35"/>
  <c r="J18" i="35"/>
  <c r="J17" i="35"/>
  <c r="J15" i="35"/>
  <c r="J14" i="35"/>
  <c r="J13" i="35"/>
  <c r="J22" i="35" s="1"/>
  <c r="K58" i="35" s="1"/>
  <c r="J47" i="34"/>
  <c r="J45" i="35"/>
  <c r="J30" i="35"/>
  <c r="J33" i="35"/>
  <c r="J34" i="35"/>
  <c r="J35" i="35"/>
  <c r="J32" i="35"/>
  <c r="J21" i="35"/>
  <c r="J30" i="34"/>
  <c r="J34" i="34"/>
  <c r="J29" i="34"/>
  <c r="K47" i="35"/>
  <c r="I47" i="35"/>
  <c r="H47" i="35"/>
  <c r="G47" i="35"/>
  <c r="F47" i="35"/>
  <c r="E47" i="35"/>
  <c r="D47" i="35"/>
  <c r="J46" i="35"/>
  <c r="K36" i="35"/>
  <c r="I36" i="35"/>
  <c r="H36" i="35"/>
  <c r="G36" i="35"/>
  <c r="F36" i="35"/>
  <c r="E36" i="35"/>
  <c r="D36" i="35"/>
  <c r="C60" i="35"/>
  <c r="K49" i="34"/>
  <c r="I49" i="34"/>
  <c r="H49" i="34"/>
  <c r="G49" i="34"/>
  <c r="F49" i="34"/>
  <c r="E49" i="34"/>
  <c r="D49" i="34"/>
  <c r="J48" i="34"/>
  <c r="J45" i="34"/>
  <c r="J49" i="34" s="1"/>
  <c r="J44" i="34"/>
  <c r="K38" i="34"/>
  <c r="I38" i="34"/>
  <c r="H38" i="34"/>
  <c r="G38" i="34"/>
  <c r="F38" i="34"/>
  <c r="E38" i="34"/>
  <c r="D38" i="34"/>
  <c r="J32" i="34"/>
  <c r="J36" i="34"/>
  <c r="J31" i="34"/>
  <c r="J35" i="34"/>
  <c r="J37" i="34"/>
  <c r="K22" i="34"/>
  <c r="I22" i="34"/>
  <c r="H22" i="34"/>
  <c r="G22" i="34"/>
  <c r="F22" i="34"/>
  <c r="E22" i="34"/>
  <c r="D22" i="34"/>
  <c r="C60" i="34" s="1"/>
  <c r="J32" i="1"/>
  <c r="K22" i="1"/>
  <c r="E22" i="1"/>
  <c r="F22" i="1"/>
  <c r="G22" i="1"/>
  <c r="H22" i="1"/>
  <c r="I22" i="1"/>
  <c r="D22" i="1"/>
  <c r="C60" i="1" s="1"/>
  <c r="C61" i="1" s="1"/>
  <c r="J35" i="1"/>
  <c r="J34" i="1"/>
  <c r="J33" i="1"/>
  <c r="J36" i="1" s="1"/>
  <c r="D48" i="1"/>
  <c r="J43" i="1"/>
  <c r="J46" i="1"/>
  <c r="J47" i="1"/>
  <c r="K48" i="1"/>
  <c r="I48" i="1"/>
  <c r="H48" i="1"/>
  <c r="G48" i="1"/>
  <c r="F48" i="1"/>
  <c r="E48" i="1"/>
  <c r="E36" i="1"/>
  <c r="D36" i="1"/>
  <c r="I36" i="1"/>
  <c r="H36" i="1"/>
  <c r="F36" i="1"/>
  <c r="G36" i="1"/>
  <c r="K36" i="1"/>
  <c r="J38" i="34"/>
  <c r="J36" i="35"/>
  <c r="J48" i="1"/>
  <c r="C61" i="34" l="1"/>
  <c r="C61" i="35"/>
</calcChain>
</file>

<file path=xl/sharedStrings.xml><?xml version="1.0" encoding="utf-8"?>
<sst xmlns="http://schemas.openxmlformats.org/spreadsheetml/2006/main" count="412" uniqueCount="167">
  <si>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</si>
  <si>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</si>
  <si>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</si>
  <si>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</si>
  <si>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</si>
  <si>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</si>
  <si>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</si>
  <si>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</si>
  <si>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</si>
  <si>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</si>
  <si>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</si>
  <si>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</si>
  <si>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</si>
  <si>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</si>
  <si>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</si>
  <si>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</si>
  <si>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</si>
  <si>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</si>
  <si>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</si>
  <si>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</si>
  <si>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</si>
  <si>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</si>
  <si>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</si>
  <si>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</si>
  <si>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</si>
  <si>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</si>
  <si>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</si>
  <si>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</si>
  <si>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</si>
  <si>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</si>
  <si>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</si>
  <si>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</si>
  <si>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</si>
  <si>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Katedra Mechaniki Konstrukcji</t>
  </si>
  <si>
    <t>..........................................</t>
  </si>
  <si>
    <t>(pieczęć i podpis Dziekana)</t>
  </si>
  <si>
    <t>Łączna liczba godzin zajęć dydaktycznych wynosi:</t>
  </si>
  <si>
    <t>Wykłady stanowią:</t>
  </si>
  <si>
    <t>Praca dyplomowa</t>
  </si>
  <si>
    <t>Seminarium dyplomowe</t>
  </si>
  <si>
    <t>PLAN STUDIÓW STACJONARNYCH II STOPNIA (MGR)</t>
  </si>
  <si>
    <t>Łączna liczba godzin wykładów wynosi:</t>
  </si>
  <si>
    <t>% ogólnej liczby zajęć dydaktycznych</t>
  </si>
  <si>
    <t>Katedra Konstrukcji Budowlanych</t>
  </si>
  <si>
    <t>strona 1/3</t>
  </si>
  <si>
    <t>strona 2/3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</si>
  <si>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</si>
  <si>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Praktyka zawodowa</t>
  </si>
  <si>
    <t>Systemy utrzymania i zarządzania drogami</t>
  </si>
  <si>
    <t>Metody komputerowe w inżynierii komunikacyjnej</t>
  </si>
  <si>
    <t>ECTS</t>
  </si>
  <si>
    <t>Zakład Geotechniki</t>
  </si>
  <si>
    <t>Zakład Inżynierii Drogowej</t>
  </si>
  <si>
    <t>Studium Języków Obcych</t>
  </si>
  <si>
    <t>Budownictwo monolityczne</t>
  </si>
  <si>
    <t>Matematyka stosowana</t>
  </si>
  <si>
    <t>Język obcy</t>
  </si>
  <si>
    <t>Organizacja i ekonomika robót drogowych</t>
  </si>
  <si>
    <t>Infrastruktura drogowa</t>
  </si>
  <si>
    <t xml:space="preserve">Projektowanie dróg (E) </t>
  </si>
  <si>
    <t>SPECJALNOŚĆ: BUDOWNICTWO KOMUNIKACYJNE</t>
  </si>
  <si>
    <t>Konstrukcje nawierzchni drogowych</t>
  </si>
  <si>
    <t>SPECJALNOŚĆ: KONSTRUKCJE BUDOWLANE I INŻYNIERSKIE</t>
  </si>
  <si>
    <t>Konstrukcje metalowe z kształtowników giętych</t>
  </si>
  <si>
    <t>Katedra Materiałów, Technologii i Organizacji Budownictwa</t>
  </si>
  <si>
    <t>Zakład Podstaw Budownictwa i Fizyki Budowli</t>
  </si>
  <si>
    <t>Katedra Matematyki (Wydział Informatyki)</t>
  </si>
  <si>
    <t xml:space="preserve">Studium Fizyki </t>
  </si>
  <si>
    <t>Studium Wychowania Fizycznego i Sportu</t>
  </si>
  <si>
    <t>Zakład Chemii</t>
  </si>
  <si>
    <t xml:space="preserve">Katedra </t>
  </si>
  <si>
    <t>Dydaktyczny Zespół Architektury Krajobrazu</t>
  </si>
  <si>
    <t>Podstawy budownictwa przemysłowego</t>
  </si>
  <si>
    <t>Fundamenty specjalne</t>
  </si>
  <si>
    <t>Metody numeryczne</t>
  </si>
  <si>
    <r>
      <t xml:space="preserve">Budownictwo podziemne </t>
    </r>
    <r>
      <rPr>
        <vertAlign val="superscript"/>
        <sz val="10"/>
        <rFont val="Arial CE"/>
        <charset val="238"/>
      </rPr>
      <t>(*)</t>
    </r>
  </si>
  <si>
    <r>
      <t xml:space="preserve">Mosty </t>
    </r>
    <r>
      <rPr>
        <vertAlign val="superscript"/>
        <sz val="10"/>
        <rFont val="Arial CE"/>
        <charset val="238"/>
      </rPr>
      <t>(*)</t>
    </r>
  </si>
  <si>
    <t>Semestr I wszystkie przedmioty wspólne dla wszystkich specjalności</t>
  </si>
  <si>
    <r>
      <rPr>
        <vertAlign val="superscript"/>
        <sz val="14"/>
        <rFont val="Arial CE"/>
        <charset val="238"/>
      </rPr>
      <t>(*)</t>
    </r>
    <r>
      <rPr>
        <sz val="14"/>
        <rFont val="Arial CE"/>
        <charset val="238"/>
      </rPr>
      <t xml:space="preserve"> Przedmioty (wykłady) wspólne dla specjalności KBI i BK</t>
    </r>
  </si>
  <si>
    <t>Ochrona obiektów budowlanych przed wilgocią i korozją</t>
  </si>
  <si>
    <t xml:space="preserve">Diagnostyka cieplna budynków i termomodernizacja   </t>
  </si>
  <si>
    <t>Komputerowe wspomaganie projektowania złożonych procesów budowlanych</t>
  </si>
  <si>
    <t>Organizacja robót budowlanych II</t>
  </si>
  <si>
    <t>Utrzymanie i ocena stanu technicznego budynków</t>
  </si>
  <si>
    <t>Wybrane zagadnienia z ekonomiki budownictwa</t>
  </si>
  <si>
    <t>SPECJALNOŚĆ: REALIZACJA I UŻYTKOWANIE OBIEKTÓW BUDOWLANYCH</t>
  </si>
  <si>
    <t>Złożone konstrukcje metalowe</t>
  </si>
  <si>
    <t>Podstawy teori sprężystości i plastyczności</t>
  </si>
  <si>
    <t>profil ogólnoakademicki</t>
  </si>
  <si>
    <t>Przedmioty do wyboru z zakresu zarządzania przedsięwzięciami:</t>
  </si>
  <si>
    <t>Kierowanie budowlanym procesem inwestycyjnym</t>
  </si>
  <si>
    <t>Podstawy biznesu</t>
  </si>
  <si>
    <t>1.</t>
  </si>
  <si>
    <t>2.</t>
  </si>
  <si>
    <t>Wykaz przedmiotów z grupy HES</t>
  </si>
  <si>
    <t>Oznaczenia poszczególnych jednostek  - dotyczy kolumny "Uwagi":</t>
  </si>
  <si>
    <t>L01301</t>
  </si>
  <si>
    <t>L01302 A/B</t>
  </si>
  <si>
    <t>L01331</t>
  </si>
  <si>
    <t>L01332</t>
  </si>
  <si>
    <t>L01311</t>
  </si>
  <si>
    <t>L01321</t>
  </si>
  <si>
    <t>L01341</t>
  </si>
  <si>
    <t>L01371</t>
  </si>
  <si>
    <t>L01351</t>
  </si>
  <si>
    <t>L02303</t>
  </si>
  <si>
    <t>L02342</t>
  </si>
  <si>
    <t>L12333</t>
  </si>
  <si>
    <t>L12334</t>
  </si>
  <si>
    <t>L12343</t>
  </si>
  <si>
    <t>L12322</t>
  </si>
  <si>
    <t>L12324</t>
  </si>
  <si>
    <t>L13344</t>
  </si>
  <si>
    <t>L03304</t>
  </si>
  <si>
    <t>L03305</t>
  </si>
  <si>
    <r>
      <t xml:space="preserve">Przedmiot do wyboru (HES) </t>
    </r>
    <r>
      <rPr>
        <vertAlign val="superscript"/>
        <sz val="10"/>
        <rFont val="Arial CE"/>
        <charset val="238"/>
      </rPr>
      <t>(**)</t>
    </r>
  </si>
  <si>
    <t xml:space="preserve">Technologia materiałów i nawierzchni drogowych (E)  </t>
  </si>
  <si>
    <r>
      <rPr>
        <vertAlign val="superscript"/>
        <sz val="14"/>
        <rFont val="Arial CE"/>
        <charset val="238"/>
      </rPr>
      <t>(**)</t>
    </r>
    <r>
      <rPr>
        <sz val="14"/>
        <rFont val="Arial CE"/>
        <charset val="238"/>
      </rPr>
      <t xml:space="preserve"> Przedmiot wspólny dla wszystkich specjalności</t>
    </r>
  </si>
  <si>
    <t>L01302 A</t>
  </si>
  <si>
    <t>L01302 B</t>
  </si>
  <si>
    <t>L22313</t>
  </si>
  <si>
    <t>L22314</t>
  </si>
  <si>
    <t>L22361</t>
  </si>
  <si>
    <t>L22362</t>
  </si>
  <si>
    <t>L22315</t>
  </si>
  <si>
    <t>L22316</t>
  </si>
  <si>
    <t>L23363</t>
  </si>
  <si>
    <t>L23317</t>
  </si>
  <si>
    <t>L32325</t>
  </si>
  <si>
    <t>L32352</t>
  </si>
  <si>
    <t>L32353</t>
  </si>
  <si>
    <t>L32355</t>
  </si>
  <si>
    <t>L32356</t>
  </si>
  <si>
    <t>L32357</t>
  </si>
  <si>
    <t>L32358</t>
  </si>
  <si>
    <t>L33359</t>
  </si>
  <si>
    <t>L13335</t>
  </si>
  <si>
    <t>L03336</t>
  </si>
  <si>
    <t>LHESxxx</t>
  </si>
  <si>
    <t>Student jest zobowiązany do odbycia praktyki zawodowej (L02303) w wymiarze 2 tygodni, w okresie wakacyjnym</t>
  </si>
  <si>
    <t>Przedmiot do wyboru z zakr. zarządzania przedsięwzięciami (HES)</t>
  </si>
  <si>
    <t>Technologia robót budowlanych II (E)</t>
  </si>
  <si>
    <t>Zaawansowane technologie materiałów budowlanych i elementów prefabrykowanych (E)</t>
  </si>
  <si>
    <t>Efektywność inwestycji modernizacyjnych (E)</t>
  </si>
  <si>
    <t>Katedra Geoinformacji i Gospodraki Przestrzennej</t>
  </si>
  <si>
    <t>L13323</t>
  </si>
  <si>
    <t>L23312</t>
  </si>
  <si>
    <t>L33354</t>
  </si>
  <si>
    <t>Mechanika konstrukcji inżynierskich (E)</t>
  </si>
  <si>
    <t>Konstrukcje sprężone (E)</t>
  </si>
  <si>
    <t xml:space="preserve">Geoinżynieria (E) </t>
  </si>
  <si>
    <t>Budownictwo miejskie (E)</t>
  </si>
  <si>
    <t>Teoria sprężystości i plastyczności (E)</t>
  </si>
  <si>
    <t>Konstrukcje inżynierskie z betonu (E)</t>
  </si>
  <si>
    <t>Konstrukcje metalowe specjalne (E)</t>
  </si>
  <si>
    <t>Inżynieria ruchu drogowego (E)</t>
  </si>
  <si>
    <t>Skrzyżowania i węzły drogowe (E)</t>
  </si>
  <si>
    <t xml:space="preserve"> 13.05.2015 r.</t>
  </si>
  <si>
    <t>zatwierdzony przez Radę Wydziału w dniu 13 maja 2015 r.</t>
  </si>
  <si>
    <t>(obowiązuje studentów, którzy rozpoczęli studia w roku akad. 2015/2016)</t>
  </si>
  <si>
    <t>13.05.2015 r.</t>
  </si>
  <si>
    <t>Zgodnie z aktualną ofertą zatwierdzoną Uchwałą Rady WBiIŚ</t>
  </si>
  <si>
    <t>Plan studiów został zatwierdzony przez Radę Wydziału w dniu 13.05.2015 r.</t>
  </si>
  <si>
    <t>3.</t>
  </si>
  <si>
    <t>Zarządzanie procesem inwestycji deweloperskich</t>
  </si>
  <si>
    <r>
      <t>L01302 C (</t>
    </r>
    <r>
      <rPr>
        <sz val="10"/>
        <rFont val="Arial CE"/>
        <charset val="238"/>
      </rPr>
      <t>realizowany od r.ak 2016/2017)</t>
    </r>
  </si>
  <si>
    <t>(Zgodnie z aktualną ofertą zatwierdzoną Uchwałą Rady WBiIŚ)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</si>
</sst>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5"/>
      <name val="Arial CE"/>
      <family val="2"/>
      <charset val="238"/>
    </font>
    <font>
      <b/>
      <u/>
      <sz val="12"/>
      <name val="Arial CE"/>
      <family val="2"/>
      <charset val="238"/>
    </font>
    <font>
      <b/>
      <sz val="20"/>
      <name val="Arial CE"/>
      <charset val="238"/>
    </font>
    <font>
      <sz val="10"/>
      <color indexed="8"/>
      <name val="Ariel CE"/>
      <charset val="238"/>
    </font>
    <font>
      <sz val="14"/>
      <name val="Arial CE"/>
      <charset val="238"/>
    </font>
    <font>
      <b/>
      <sz val="16"/>
      <name val="Arial CE"/>
      <charset val="238"/>
    </font>
    <font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sz val="8"/>
      <name val="Arial CE"/>
      <charset val="238"/>
    </font>
    <font>
      <b/>
      <i/>
      <sz val="16"/>
      <name val="Arial CE"/>
      <family val="2"/>
      <charset val="238"/>
    </font>
    <font>
      <i/>
      <sz val="16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2"/>
      <name val="Arial CE"/>
      <charset val="238"/>
    </font>
    <font>
      <b/>
      <sz val="14"/>
      <name val="Arial CE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75">
    <xf numFmtId="0" fontId="0" fillId="0" borderId="0" xfId="0"/>
    <xf numFmtId="0" fontId="0" fillId="0" borderId="1" xfId="0" applyFill="1" applyBorder="1"/>
    <xf numFmtId="0" fontId="0" fillId="0" borderId="0" xfId="0" applyFill="1"/>
    <xf numFmtId="0" fontId="8" fillId="0" borderId="0" xfId="0" applyFont="1" applyFill="1"/>
    <xf numFmtId="0" fontId="3" fillId="0" borderId="0" xfId="0" applyFont="1" applyFill="1"/>
    <xf numFmtId="16" fontId="4" fillId="0" borderId="0" xfId="0" applyNumberFormat="1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1" fillId="0" borderId="3" xfId="0" applyFont="1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/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/>
    <xf numFmtId="0" fontId="10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5" fillId="0" borderId="0" xfId="0" applyFont="1" applyFill="1"/>
    <xf numFmtId="2" fontId="4" fillId="0" borderId="0" xfId="0" applyNumberFormat="1" applyFont="1" applyFill="1"/>
    <xf numFmtId="0" fontId="0" fillId="0" borderId="0" xfId="0" applyFill="1" applyBorder="1" applyAlignment="1">
      <alignment vertical="top"/>
    </xf>
    <xf numFmtId="0" fontId="16" fillId="0" borderId="0" xfId="0" applyFont="1" applyFill="1"/>
    <xf numFmtId="0" fontId="0" fillId="0" borderId="12" xfId="0" applyFill="1" applyBorder="1"/>
    <xf numFmtId="0" fontId="8" fillId="0" borderId="0" xfId="0" applyFont="1" applyFill="1" applyAlignment="1"/>
    <xf numFmtId="0" fontId="20" fillId="0" borderId="0" xfId="1" applyFont="1" applyFill="1"/>
    <xf numFmtId="0" fontId="21" fillId="0" borderId="0" xfId="1" applyFont="1" applyFill="1"/>
    <xf numFmtId="0" fontId="6" fillId="0" borderId="0" xfId="1" applyFont="1" applyFill="1" applyAlignment="1">
      <alignment horizontal="left"/>
    </xf>
    <xf numFmtId="0" fontId="0" fillId="0" borderId="13" xfId="0" applyFill="1" applyBorder="1" applyAlignment="1">
      <alignment horizontal="center"/>
    </xf>
    <xf numFmtId="0" fontId="5" fillId="0" borderId="0" xfId="1"/>
    <xf numFmtId="0" fontId="5" fillId="0" borderId="0" xfId="1" applyFill="1"/>
    <xf numFmtId="0" fontId="8" fillId="0" borderId="0" xfId="1" applyFont="1" applyFill="1"/>
    <xf numFmtId="0" fontId="3" fillId="0" borderId="0" xfId="1" applyFont="1" applyFill="1"/>
    <xf numFmtId="0" fontId="7" fillId="0" borderId="0" xfId="1" applyFont="1" applyFill="1"/>
    <xf numFmtId="0" fontId="6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8" fillId="0" borderId="0" xfId="1" applyFont="1" applyFill="1" applyAlignment="1">
      <alignment horizontal="center"/>
    </xf>
    <xf numFmtId="0" fontId="12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9" fillId="0" borderId="0" xfId="1" applyFont="1" applyFill="1"/>
    <xf numFmtId="0" fontId="24" fillId="0" borderId="0" xfId="2" applyFont="1" applyFill="1"/>
    <xf numFmtId="0" fontId="2" fillId="0" borderId="0" xfId="2"/>
    <xf numFmtId="0" fontId="22" fillId="0" borderId="0" xfId="2" applyFont="1" applyFill="1"/>
    <xf numFmtId="0" fontId="23" fillId="0" borderId="0" xfId="2" applyFont="1" applyFill="1"/>
    <xf numFmtId="0" fontId="3" fillId="0" borderId="0" xfId="2" applyFont="1" applyFill="1"/>
    <xf numFmtId="0" fontId="12" fillId="0" borderId="0" xfId="1" applyFont="1" applyFill="1"/>
    <xf numFmtId="0" fontId="22" fillId="0" borderId="0" xfId="2" applyFont="1"/>
    <xf numFmtId="0" fontId="22" fillId="0" borderId="0" xfId="2" applyFont="1" applyFill="1" applyAlignment="1">
      <alignment horizontal="center"/>
    </xf>
    <xf numFmtId="0" fontId="12" fillId="0" borderId="0" xfId="2" applyFont="1" applyFill="1"/>
    <xf numFmtId="0" fontId="23" fillId="0" borderId="0" xfId="0" applyFont="1" applyFill="1"/>
    <xf numFmtId="14" fontId="25" fillId="0" borderId="0" xfId="0" applyNumberFormat="1" applyFont="1" applyFill="1" applyAlignment="1">
      <alignment horizontal="right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/>
    <xf numFmtId="0" fontId="1" fillId="0" borderId="16" xfId="0" applyFont="1" applyFill="1" applyBorder="1"/>
    <xf numFmtId="0" fontId="0" fillId="0" borderId="23" xfId="0" applyFill="1" applyBorder="1"/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4" fillId="3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26" fillId="0" borderId="0" xfId="0" applyFont="1"/>
    <xf numFmtId="0" fontId="22" fillId="0" borderId="0" xfId="2" applyFont="1" applyFill="1" applyAlignment="1">
      <alignment horizontal="left"/>
    </xf>
    <xf numFmtId="0" fontId="2" fillId="0" borderId="0" xfId="2" applyAlignment="1">
      <alignment horizontal="left"/>
    </xf>
    <xf numFmtId="0" fontId="0" fillId="0" borderId="0" xfId="2" applyFont="1" applyFill="1" applyAlignment="1">
      <alignment horizontal="left"/>
    </xf>
    <xf numFmtId="0" fontId="0" fillId="0" borderId="4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zoomScaleNormal="100" zoomScaleSheetLayoutView="115" workbookViewId="0">
      <selection activeCell="C14" sqref="C14"/>
    </sheetView>
  </sheetViews>
  <sheetFormatPr baseColWidth="10" defaultColWidth="9.1640625" defaultRowHeight="13"/>
  <cols>
    <col min="1" max="1" width="4.83203125" style="2" customWidth="1"/>
    <col min="2" max="2" width="46.5" style="2" customWidth="1"/>
    <col min="3" max="3" width="14.1640625" style="2" customWidth="1"/>
    <col min="4" max="9" width="5.6640625" style="2" customWidth="1"/>
    <col min="10" max="10" width="12.5" style="2" customWidth="1"/>
    <col min="11" max="11" width="14.5" style="2" customWidth="1"/>
    <col min="12" max="12" width="9.1640625" style="2"/>
    <col min="13" max="13" width="9.33203125" style="2" customWidth="1"/>
    <col min="14" max="16384" width="9.1640625" style="2"/>
  </cols>
  <sheetData>
    <row r="2" spans="1:12" s="4" customFormat="1" ht="18">
      <c r="A2" s="3" t="s">
        <v>0</v>
      </c>
      <c r="F2" s="5" t="s">
        <v>44</v>
      </c>
      <c r="J2" s="3"/>
      <c r="L2" s="64" t="s">
        <v>157</v>
      </c>
    </row>
    <row r="3" spans="1:12" s="4" customFormat="1" ht="18" customHeight="1">
      <c r="A3" s="3" t="s">
        <v>1</v>
      </c>
    </row>
    <row r="4" spans="1:12" s="7" customFormat="1" ht="39" customHeight="1">
      <c r="A4" s="6" t="s">
        <v>40</v>
      </c>
      <c r="L4" s="8" t="s">
        <v>46</v>
      </c>
    </row>
    <row r="5" spans="1:12" s="7" customFormat="1" ht="27.75" customHeight="1">
      <c r="A5" s="39" t="s">
        <v>46</v>
      </c>
      <c r="B5" s="38"/>
      <c r="C5" s="37" t="s">
        <v>88</v>
      </c>
      <c r="D5" s="38"/>
      <c r="E5" s="38"/>
      <c r="F5" s="38"/>
      <c r="G5" s="38"/>
      <c r="L5" s="8"/>
    </row>
    <row r="6" spans="1:12" s="7" customFormat="1" ht="39" customHeight="1">
      <c r="A6" s="34" t="s">
        <v>62</v>
      </c>
      <c r="E6" s="9"/>
      <c r="L6" s="8"/>
    </row>
    <row r="7" spans="1:12" s="7" customFormat="1" ht="20.5" customHeight="1">
      <c r="A7" s="36" t="s">
        <v>158</v>
      </c>
    </row>
    <row r="8" spans="1:12" s="4" customFormat="1" ht="16">
      <c r="A8" s="3" t="s">
        <v>159</v>
      </c>
    </row>
    <row r="9" spans="1:12" ht="12.75" customHeight="1" thickBot="1"/>
    <row r="10" spans="1:12" ht="14" customHeight="1" thickBot="1">
      <c r="A10" s="87"/>
      <c r="B10" s="67"/>
      <c r="C10" s="67"/>
      <c r="D10" s="67"/>
      <c r="E10" s="67"/>
      <c r="F10" s="88" t="s">
        <v>2</v>
      </c>
      <c r="G10" s="67"/>
      <c r="H10" s="88" t="s">
        <v>3</v>
      </c>
      <c r="I10" s="67"/>
      <c r="J10" s="67"/>
      <c r="K10" s="68" t="s">
        <v>4</v>
      </c>
      <c r="L10" s="89"/>
    </row>
    <row r="11" spans="1:12">
      <c r="A11" s="167" t="s">
        <v>5</v>
      </c>
      <c r="B11" s="169" t="s">
        <v>6</v>
      </c>
      <c r="C11" s="169" t="s">
        <v>7</v>
      </c>
      <c r="D11" s="35"/>
      <c r="E11" s="35" t="s">
        <v>8</v>
      </c>
      <c r="F11" s="35"/>
      <c r="G11" s="35"/>
      <c r="H11" s="35"/>
      <c r="I11" s="66"/>
      <c r="J11" s="65" t="s">
        <v>9</v>
      </c>
      <c r="K11" s="65" t="s">
        <v>10</v>
      </c>
      <c r="L11" s="173" t="s">
        <v>11</v>
      </c>
    </row>
    <row r="12" spans="1:12" ht="14" thickBot="1">
      <c r="A12" s="168"/>
      <c r="B12" s="170"/>
      <c r="C12" s="170"/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90" t="s">
        <v>17</v>
      </c>
      <c r="J12" s="91" t="s">
        <v>18</v>
      </c>
      <c r="K12" s="92" t="s">
        <v>50</v>
      </c>
      <c r="L12" s="174"/>
    </row>
    <row r="13" spans="1:12" ht="17" customHeight="1">
      <c r="A13" s="69">
        <v>1</v>
      </c>
      <c r="B13" s="71" t="s">
        <v>56</v>
      </c>
      <c r="C13" s="81" t="s">
        <v>96</v>
      </c>
      <c r="D13" s="81"/>
      <c r="E13" s="81">
        <v>2</v>
      </c>
      <c r="F13" s="81"/>
      <c r="G13" s="81"/>
      <c r="H13" s="81"/>
      <c r="I13" s="81"/>
      <c r="J13" s="81">
        <f t="shared" ref="J13:J21" si="0">SUM(D13:I13)*15</f>
        <v>30</v>
      </c>
      <c r="K13" s="81">
        <v>2</v>
      </c>
      <c r="L13" s="75">
        <v>8</v>
      </c>
    </row>
    <row r="14" spans="1:12" ht="25.5" customHeight="1">
      <c r="A14" s="140">
        <v>2</v>
      </c>
      <c r="B14" s="141" t="s">
        <v>140</v>
      </c>
      <c r="C14" s="142" t="s">
        <v>97</v>
      </c>
      <c r="D14" s="142">
        <v>2</v>
      </c>
      <c r="E14" s="142">
        <v>1</v>
      </c>
      <c r="F14" s="142"/>
      <c r="G14" s="142"/>
      <c r="H14" s="142"/>
      <c r="I14" s="142"/>
      <c r="J14" s="142">
        <f t="shared" si="0"/>
        <v>45</v>
      </c>
      <c r="K14" s="142">
        <v>3</v>
      </c>
      <c r="L14" s="143"/>
    </row>
    <row r="15" spans="1:12" ht="17" customHeight="1">
      <c r="A15" s="73">
        <v>3</v>
      </c>
      <c r="B15" s="70" t="s">
        <v>54</v>
      </c>
      <c r="C15" s="80" t="s">
        <v>100</v>
      </c>
      <c r="D15" s="82">
        <v>1</v>
      </c>
      <c r="E15" s="82"/>
      <c r="F15" s="82"/>
      <c r="G15" s="82"/>
      <c r="H15" s="82">
        <v>1</v>
      </c>
      <c r="I15" s="82"/>
      <c r="J15" s="80">
        <f t="shared" si="0"/>
        <v>30</v>
      </c>
      <c r="K15" s="80">
        <v>2</v>
      </c>
      <c r="L15" s="72">
        <v>1</v>
      </c>
    </row>
    <row r="16" spans="1:12" ht="17" customHeight="1">
      <c r="A16" s="74">
        <v>4</v>
      </c>
      <c r="B16" s="70" t="s">
        <v>148</v>
      </c>
      <c r="C16" s="80" t="s">
        <v>101</v>
      </c>
      <c r="D16" s="80">
        <v>2</v>
      </c>
      <c r="E16" s="80"/>
      <c r="F16" s="80"/>
      <c r="G16" s="80"/>
      <c r="H16" s="80">
        <v>2</v>
      </c>
      <c r="I16" s="80"/>
      <c r="J16" s="80">
        <f t="shared" si="0"/>
        <v>60</v>
      </c>
      <c r="K16" s="80">
        <v>5</v>
      </c>
      <c r="L16" s="72">
        <v>2</v>
      </c>
    </row>
    <row r="17" spans="1:12" ht="17" customHeight="1">
      <c r="A17" s="74">
        <v>5</v>
      </c>
      <c r="B17" s="71" t="s">
        <v>149</v>
      </c>
      <c r="C17" s="81" t="s">
        <v>98</v>
      </c>
      <c r="D17" s="83">
        <v>2</v>
      </c>
      <c r="E17" s="83"/>
      <c r="F17" s="83"/>
      <c r="G17" s="83"/>
      <c r="H17" s="83">
        <v>2</v>
      </c>
      <c r="I17" s="81"/>
      <c r="J17" s="81">
        <f t="shared" si="0"/>
        <v>60</v>
      </c>
      <c r="K17" s="81">
        <v>5</v>
      </c>
      <c r="L17" s="75">
        <v>3</v>
      </c>
    </row>
    <row r="18" spans="1:12" ht="17" customHeight="1">
      <c r="A18" s="74">
        <v>6</v>
      </c>
      <c r="B18" s="70" t="s">
        <v>86</v>
      </c>
      <c r="C18" s="80" t="s">
        <v>99</v>
      </c>
      <c r="D18" s="80">
        <v>1</v>
      </c>
      <c r="E18" s="80"/>
      <c r="F18" s="80"/>
      <c r="G18" s="80"/>
      <c r="H18" s="80">
        <v>2</v>
      </c>
      <c r="I18" s="80"/>
      <c r="J18" s="80">
        <f t="shared" si="0"/>
        <v>45</v>
      </c>
      <c r="K18" s="80">
        <v>4</v>
      </c>
      <c r="L18" s="76">
        <v>3</v>
      </c>
    </row>
    <row r="19" spans="1:12" ht="17" customHeight="1">
      <c r="A19" s="74">
        <v>7</v>
      </c>
      <c r="B19" s="70" t="s">
        <v>150</v>
      </c>
      <c r="C19" s="80" t="s">
        <v>102</v>
      </c>
      <c r="D19" s="80">
        <v>1</v>
      </c>
      <c r="E19" s="82"/>
      <c r="F19" s="82"/>
      <c r="G19" s="82">
        <v>1</v>
      </c>
      <c r="H19" s="80">
        <v>1</v>
      </c>
      <c r="I19" s="82"/>
      <c r="J19" s="80">
        <f t="shared" si="0"/>
        <v>45</v>
      </c>
      <c r="K19" s="80">
        <v>4</v>
      </c>
      <c r="L19" s="72">
        <v>4</v>
      </c>
    </row>
    <row r="20" spans="1:12" ht="17" customHeight="1">
      <c r="A20" s="74">
        <v>8</v>
      </c>
      <c r="B20" s="70" t="s">
        <v>58</v>
      </c>
      <c r="C20" s="80" t="s">
        <v>104</v>
      </c>
      <c r="D20" s="80">
        <v>1</v>
      </c>
      <c r="E20" s="80"/>
      <c r="F20" s="80"/>
      <c r="G20" s="80"/>
      <c r="H20" s="80">
        <v>1</v>
      </c>
      <c r="I20" s="80"/>
      <c r="J20" s="80">
        <f t="shared" si="0"/>
        <v>30</v>
      </c>
      <c r="K20" s="80">
        <v>2</v>
      </c>
      <c r="L20" s="72">
        <v>5</v>
      </c>
    </row>
    <row r="21" spans="1:12" ht="17" customHeight="1" thickBot="1">
      <c r="A21" s="144">
        <v>9</v>
      </c>
      <c r="B21" s="145" t="s">
        <v>55</v>
      </c>
      <c r="C21" s="146" t="s">
        <v>103</v>
      </c>
      <c r="D21" s="146">
        <v>2</v>
      </c>
      <c r="E21" s="146">
        <v>2</v>
      </c>
      <c r="F21" s="146"/>
      <c r="G21" s="146"/>
      <c r="H21" s="146"/>
      <c r="I21" s="146"/>
      <c r="J21" s="146">
        <f t="shared" si="0"/>
        <v>60</v>
      </c>
      <c r="K21" s="146">
        <v>3</v>
      </c>
      <c r="L21" s="147">
        <v>7</v>
      </c>
    </row>
    <row r="22" spans="1:12" ht="13" customHeight="1" thickBot="1">
      <c r="A22" s="77"/>
      <c r="B22" s="77"/>
      <c r="C22" s="78" t="s">
        <v>19</v>
      </c>
      <c r="D22" s="84">
        <f t="shared" ref="D22:K22" si="1">SUM(D13:D21)</f>
        <v>12</v>
      </c>
      <c r="E22" s="84">
        <f t="shared" si="1"/>
        <v>5</v>
      </c>
      <c r="F22" s="84">
        <f t="shared" si="1"/>
        <v>0</v>
      </c>
      <c r="G22" s="84">
        <f t="shared" si="1"/>
        <v>1</v>
      </c>
      <c r="H22" s="84">
        <f t="shared" si="1"/>
        <v>9</v>
      </c>
      <c r="I22" s="84">
        <f t="shared" si="1"/>
        <v>0</v>
      </c>
      <c r="J22" s="84">
        <f t="shared" si="1"/>
        <v>405</v>
      </c>
      <c r="K22" s="85">
        <f t="shared" si="1"/>
        <v>30</v>
      </c>
      <c r="L22" s="86"/>
    </row>
    <row r="23" spans="1:12" ht="30" customHeight="1"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5" customHeight="1" thickBot="1"/>
    <row r="25" spans="1:12" ht="14" customHeight="1" thickBot="1">
      <c r="A25" s="10"/>
      <c r="B25" s="11"/>
      <c r="C25" s="11"/>
      <c r="D25" s="11"/>
      <c r="E25" s="11"/>
      <c r="F25" s="12" t="s">
        <v>2</v>
      </c>
      <c r="G25" s="11"/>
      <c r="H25" s="12" t="s">
        <v>20</v>
      </c>
      <c r="I25" s="11"/>
      <c r="J25" s="11"/>
      <c r="K25" s="13" t="s">
        <v>4</v>
      </c>
      <c r="L25" s="14"/>
    </row>
    <row r="26" spans="1:12">
      <c r="A26" s="167" t="s">
        <v>5</v>
      </c>
      <c r="B26" s="169" t="s">
        <v>6</v>
      </c>
      <c r="C26" s="169" t="s">
        <v>7</v>
      </c>
      <c r="D26" s="17"/>
      <c r="E26" s="17" t="s">
        <v>8</v>
      </c>
      <c r="F26" s="17"/>
      <c r="G26" s="17"/>
      <c r="H26" s="17"/>
      <c r="I26" s="18"/>
      <c r="J26" s="16" t="s">
        <v>9</v>
      </c>
      <c r="K26" s="16" t="s">
        <v>10</v>
      </c>
      <c r="L26" s="171" t="s">
        <v>11</v>
      </c>
    </row>
    <row r="27" spans="1:12" ht="14" thickBot="1">
      <c r="A27" s="168"/>
      <c r="B27" s="170"/>
      <c r="C27" s="170"/>
      <c r="D27" s="21" t="s">
        <v>12</v>
      </c>
      <c r="E27" s="21" t="s">
        <v>13</v>
      </c>
      <c r="F27" s="21" t="s">
        <v>14</v>
      </c>
      <c r="G27" s="21" t="s">
        <v>15</v>
      </c>
      <c r="H27" s="21" t="s">
        <v>16</v>
      </c>
      <c r="I27" s="21" t="s">
        <v>17</v>
      </c>
      <c r="J27" s="21" t="s">
        <v>18</v>
      </c>
      <c r="K27" s="30" t="s">
        <v>50</v>
      </c>
      <c r="L27" s="172"/>
    </row>
    <row r="28" spans="1:12" ht="17" customHeight="1">
      <c r="A28" s="93">
        <v>1</v>
      </c>
      <c r="B28" s="94" t="s">
        <v>47</v>
      </c>
      <c r="C28" s="111" t="s">
        <v>105</v>
      </c>
      <c r="D28" s="112"/>
      <c r="E28" s="112"/>
      <c r="F28" s="112"/>
      <c r="G28" s="112"/>
      <c r="H28" s="112"/>
      <c r="I28" s="112"/>
      <c r="J28" s="113"/>
      <c r="K28" s="114">
        <v>2</v>
      </c>
      <c r="L28" s="96"/>
    </row>
    <row r="29" spans="1:12" ht="17" customHeight="1">
      <c r="A29" s="97">
        <v>2</v>
      </c>
      <c r="B29" s="98" t="s">
        <v>151</v>
      </c>
      <c r="C29" s="115" t="s">
        <v>110</v>
      </c>
      <c r="D29" s="116">
        <v>2</v>
      </c>
      <c r="E29" s="116"/>
      <c r="F29" s="116"/>
      <c r="G29" s="116"/>
      <c r="H29" s="116">
        <v>2</v>
      </c>
      <c r="I29" s="116"/>
      <c r="J29" s="117">
        <f t="shared" ref="J29:J35" si="2">SUM(D29:I29)*15</f>
        <v>60</v>
      </c>
      <c r="K29" s="116">
        <v>5</v>
      </c>
      <c r="L29" s="99">
        <v>2</v>
      </c>
    </row>
    <row r="30" spans="1:12" ht="17" customHeight="1">
      <c r="A30" s="159">
        <v>3</v>
      </c>
      <c r="B30" s="151" t="s">
        <v>115</v>
      </c>
      <c r="C30" s="142" t="s">
        <v>138</v>
      </c>
      <c r="D30" s="142">
        <v>2</v>
      </c>
      <c r="E30" s="142"/>
      <c r="F30" s="142"/>
      <c r="G30" s="142"/>
      <c r="H30" s="142"/>
      <c r="I30" s="142"/>
      <c r="J30" s="142">
        <f t="shared" si="2"/>
        <v>30</v>
      </c>
      <c r="K30" s="142">
        <v>2</v>
      </c>
      <c r="L30" s="152"/>
    </row>
    <row r="31" spans="1:12" ht="17" customHeight="1">
      <c r="A31" s="74">
        <v>4</v>
      </c>
      <c r="B31" s="100" t="s">
        <v>152</v>
      </c>
      <c r="C31" s="80" t="s">
        <v>111</v>
      </c>
      <c r="D31" s="116">
        <v>2</v>
      </c>
      <c r="E31" s="116">
        <v>2</v>
      </c>
      <c r="F31" s="116"/>
      <c r="G31" s="116"/>
      <c r="H31" s="116"/>
      <c r="I31" s="116"/>
      <c r="J31" s="117">
        <f t="shared" si="2"/>
        <v>60</v>
      </c>
      <c r="K31" s="80">
        <v>4</v>
      </c>
      <c r="L31" s="101">
        <v>2</v>
      </c>
    </row>
    <row r="32" spans="1:12" ht="17" customHeight="1">
      <c r="A32" s="74">
        <v>5</v>
      </c>
      <c r="B32" s="102" t="s">
        <v>153</v>
      </c>
      <c r="C32" s="118" t="s">
        <v>107</v>
      </c>
      <c r="D32" s="118">
        <v>2</v>
      </c>
      <c r="E32" s="118"/>
      <c r="F32" s="118"/>
      <c r="G32" s="118"/>
      <c r="H32" s="118">
        <v>2</v>
      </c>
      <c r="I32" s="119"/>
      <c r="J32" s="117">
        <f t="shared" si="2"/>
        <v>60</v>
      </c>
      <c r="K32" s="81">
        <v>5</v>
      </c>
      <c r="L32" s="103">
        <v>3</v>
      </c>
    </row>
    <row r="33" spans="1:12" ht="17" customHeight="1">
      <c r="A33" s="74">
        <v>6</v>
      </c>
      <c r="B33" s="104" t="s">
        <v>154</v>
      </c>
      <c r="C33" s="120" t="s">
        <v>108</v>
      </c>
      <c r="D33" s="120">
        <v>2</v>
      </c>
      <c r="E33" s="120"/>
      <c r="F33" s="120"/>
      <c r="G33" s="120"/>
      <c r="H33" s="120">
        <v>2</v>
      </c>
      <c r="I33" s="116"/>
      <c r="J33" s="116">
        <f t="shared" si="2"/>
        <v>60</v>
      </c>
      <c r="K33" s="80">
        <v>4</v>
      </c>
      <c r="L33" s="101">
        <v>3</v>
      </c>
    </row>
    <row r="34" spans="1:12" ht="17" customHeight="1">
      <c r="A34" s="74">
        <v>7</v>
      </c>
      <c r="B34" s="105" t="s">
        <v>75</v>
      </c>
      <c r="C34" s="120" t="s">
        <v>106</v>
      </c>
      <c r="D34" s="115">
        <v>2</v>
      </c>
      <c r="E34" s="115"/>
      <c r="F34" s="115"/>
      <c r="G34" s="115"/>
      <c r="H34" s="115">
        <v>2</v>
      </c>
      <c r="I34" s="115"/>
      <c r="J34" s="117">
        <f t="shared" si="2"/>
        <v>60</v>
      </c>
      <c r="K34" s="80">
        <v>4</v>
      </c>
      <c r="L34" s="101">
        <v>4</v>
      </c>
    </row>
    <row r="35" spans="1:12" ht="17" customHeight="1" thickBot="1">
      <c r="A35" s="106">
        <v>8</v>
      </c>
      <c r="B35" s="107" t="s">
        <v>72</v>
      </c>
      <c r="C35" s="121" t="s">
        <v>109</v>
      </c>
      <c r="D35" s="122">
        <v>2</v>
      </c>
      <c r="E35" s="122"/>
      <c r="F35" s="122"/>
      <c r="G35" s="122"/>
      <c r="H35" s="122">
        <v>2</v>
      </c>
      <c r="I35" s="122"/>
      <c r="J35" s="122">
        <f t="shared" si="2"/>
        <v>60</v>
      </c>
      <c r="K35" s="123">
        <v>4</v>
      </c>
      <c r="L35" s="110">
        <v>4</v>
      </c>
    </row>
    <row r="36" spans="1:12" ht="13" customHeight="1" thickBot="1">
      <c r="A36" s="77"/>
      <c r="B36" s="77"/>
      <c r="C36" s="78" t="s">
        <v>19</v>
      </c>
      <c r="D36" s="84">
        <f t="shared" ref="D36:K36" si="3">SUM(D28:D35)</f>
        <v>14</v>
      </c>
      <c r="E36" s="84">
        <f t="shared" si="3"/>
        <v>2</v>
      </c>
      <c r="F36" s="84">
        <f t="shared" si="3"/>
        <v>0</v>
      </c>
      <c r="G36" s="84">
        <f t="shared" si="3"/>
        <v>0</v>
      </c>
      <c r="H36" s="84">
        <f t="shared" si="3"/>
        <v>10</v>
      </c>
      <c r="I36" s="84">
        <f t="shared" si="3"/>
        <v>0</v>
      </c>
      <c r="J36" s="84">
        <f t="shared" si="3"/>
        <v>390</v>
      </c>
      <c r="K36" s="84">
        <f t="shared" si="3"/>
        <v>30</v>
      </c>
      <c r="L36" s="86"/>
    </row>
    <row r="37" spans="1:12" ht="30.5" customHeight="1">
      <c r="C37" s="23"/>
      <c r="D37" s="24"/>
      <c r="E37" s="24"/>
      <c r="F37" s="24"/>
      <c r="G37" s="24"/>
      <c r="H37" s="24"/>
      <c r="I37" s="24"/>
      <c r="J37" s="24"/>
      <c r="K37" s="33"/>
      <c r="L37" s="24"/>
    </row>
    <row r="38" spans="1:12" ht="20.25" customHeight="1" thickBot="1"/>
    <row r="39" spans="1:12" ht="14" customHeight="1" thickBot="1">
      <c r="A39" s="10"/>
      <c r="B39" s="11"/>
      <c r="C39" s="11"/>
      <c r="D39" s="11"/>
      <c r="E39" s="11"/>
      <c r="F39" s="12" t="s">
        <v>2</v>
      </c>
      <c r="G39" s="11"/>
      <c r="H39" s="12" t="s">
        <v>21</v>
      </c>
      <c r="I39" s="11"/>
      <c r="J39" s="11"/>
      <c r="K39" s="13" t="s">
        <v>4</v>
      </c>
      <c r="L39" s="14"/>
    </row>
    <row r="40" spans="1:12">
      <c r="A40" s="167" t="s">
        <v>5</v>
      </c>
      <c r="B40" s="169" t="s">
        <v>6</v>
      </c>
      <c r="C40" s="169" t="s">
        <v>7</v>
      </c>
      <c r="D40" s="17"/>
      <c r="E40" s="17" t="s">
        <v>8</v>
      </c>
      <c r="F40" s="17"/>
      <c r="G40" s="17"/>
      <c r="H40" s="17"/>
      <c r="I40" s="18"/>
      <c r="J40" s="16" t="s">
        <v>9</v>
      </c>
      <c r="K40" s="16" t="s">
        <v>10</v>
      </c>
      <c r="L40" s="171" t="s">
        <v>11</v>
      </c>
    </row>
    <row r="41" spans="1:12" ht="14" thickBot="1">
      <c r="A41" s="168"/>
      <c r="B41" s="170"/>
      <c r="C41" s="170"/>
      <c r="D41" s="21" t="s">
        <v>12</v>
      </c>
      <c r="E41" s="21" t="s">
        <v>13</v>
      </c>
      <c r="F41" s="21" t="s">
        <v>14</v>
      </c>
      <c r="G41" s="21" t="s">
        <v>15</v>
      </c>
      <c r="H41" s="21" t="s">
        <v>16</v>
      </c>
      <c r="I41" s="21" t="s">
        <v>17</v>
      </c>
      <c r="J41" s="21" t="s">
        <v>18</v>
      </c>
      <c r="K41" s="30" t="s">
        <v>50</v>
      </c>
      <c r="L41" s="172"/>
    </row>
    <row r="42" spans="1:12" ht="17" customHeight="1">
      <c r="A42" s="124">
        <v>1</v>
      </c>
      <c r="B42" s="95" t="s">
        <v>63</v>
      </c>
      <c r="C42" s="111" t="s">
        <v>136</v>
      </c>
      <c r="D42" s="111">
        <v>1</v>
      </c>
      <c r="E42" s="111"/>
      <c r="F42" s="111"/>
      <c r="G42" s="111"/>
      <c r="H42" s="111">
        <v>1</v>
      </c>
      <c r="I42" s="112"/>
      <c r="J42" s="113">
        <f t="shared" ref="J42:J47" si="4">SUM(D42:I42)*15</f>
        <v>30</v>
      </c>
      <c r="K42" s="111">
        <v>2</v>
      </c>
      <c r="L42" s="96">
        <v>3</v>
      </c>
    </row>
    <row r="43" spans="1:12" ht="17" customHeight="1">
      <c r="A43" s="97">
        <v>2</v>
      </c>
      <c r="B43" s="158" t="s">
        <v>76</v>
      </c>
      <c r="C43" s="115" t="s">
        <v>137</v>
      </c>
      <c r="D43" s="115">
        <v>1</v>
      </c>
      <c r="E43" s="115"/>
      <c r="F43" s="115"/>
      <c r="G43" s="115"/>
      <c r="H43" s="115">
        <v>2</v>
      </c>
      <c r="I43" s="116"/>
      <c r="J43" s="116">
        <f t="shared" si="4"/>
        <v>45</v>
      </c>
      <c r="K43" s="116">
        <v>2</v>
      </c>
      <c r="L43" s="99">
        <v>3</v>
      </c>
    </row>
    <row r="44" spans="1:12" ht="17" customHeight="1">
      <c r="A44" s="74">
        <v>3</v>
      </c>
      <c r="B44" s="70" t="s">
        <v>73</v>
      </c>
      <c r="C44" s="80" t="s">
        <v>112</v>
      </c>
      <c r="D44" s="116">
        <v>1</v>
      </c>
      <c r="E44" s="116"/>
      <c r="F44" s="116"/>
      <c r="G44" s="116"/>
      <c r="H44" s="116">
        <v>1</v>
      </c>
      <c r="I44" s="116"/>
      <c r="J44" s="116">
        <f t="shared" si="4"/>
        <v>30</v>
      </c>
      <c r="K44" s="116">
        <v>2</v>
      </c>
      <c r="L44" s="101">
        <v>4</v>
      </c>
    </row>
    <row r="45" spans="1:12" ht="17" customHeight="1">
      <c r="A45" s="97">
        <v>4</v>
      </c>
      <c r="B45" s="98" t="s">
        <v>74</v>
      </c>
      <c r="C45" s="116" t="s">
        <v>145</v>
      </c>
      <c r="D45" s="116">
        <v>1</v>
      </c>
      <c r="E45" s="116"/>
      <c r="F45" s="116"/>
      <c r="G45" s="116">
        <v>2</v>
      </c>
      <c r="H45" s="116"/>
      <c r="I45" s="116"/>
      <c r="J45" s="116">
        <f t="shared" si="4"/>
        <v>45</v>
      </c>
      <c r="K45" s="116">
        <v>2</v>
      </c>
      <c r="L45" s="99">
        <v>2</v>
      </c>
    </row>
    <row r="46" spans="1:12" ht="17" customHeight="1">
      <c r="A46" s="74">
        <v>5</v>
      </c>
      <c r="B46" s="70" t="s">
        <v>39</v>
      </c>
      <c r="C46" s="80" t="s">
        <v>113</v>
      </c>
      <c r="D46" s="80"/>
      <c r="E46" s="80"/>
      <c r="F46" s="80"/>
      <c r="G46" s="80"/>
      <c r="H46" s="80"/>
      <c r="I46" s="80">
        <v>2</v>
      </c>
      <c r="J46" s="80">
        <f t="shared" si="4"/>
        <v>30</v>
      </c>
      <c r="K46" s="80">
        <v>2</v>
      </c>
      <c r="L46" s="103"/>
    </row>
    <row r="47" spans="1:12" ht="17" customHeight="1" thickBot="1">
      <c r="A47" s="106">
        <v>6</v>
      </c>
      <c r="B47" s="109" t="s">
        <v>38</v>
      </c>
      <c r="C47" s="120" t="s">
        <v>114</v>
      </c>
      <c r="D47" s="120"/>
      <c r="E47" s="120"/>
      <c r="F47" s="120"/>
      <c r="G47" s="120"/>
      <c r="H47" s="120"/>
      <c r="I47" s="120"/>
      <c r="J47" s="80">
        <f t="shared" si="4"/>
        <v>0</v>
      </c>
      <c r="K47" s="120">
        <v>20</v>
      </c>
      <c r="L47" s="101"/>
    </row>
    <row r="48" spans="1:12" ht="13" customHeight="1" thickBot="1">
      <c r="A48" s="77"/>
      <c r="B48" s="77"/>
      <c r="C48" s="125" t="s">
        <v>19</v>
      </c>
      <c r="D48" s="127">
        <f t="shared" ref="D48:K48" si="5">SUM(D42:D47)</f>
        <v>4</v>
      </c>
      <c r="E48" s="127">
        <f t="shared" si="5"/>
        <v>0</v>
      </c>
      <c r="F48" s="127">
        <f t="shared" si="5"/>
        <v>0</v>
      </c>
      <c r="G48" s="127">
        <f t="shared" si="5"/>
        <v>2</v>
      </c>
      <c r="H48" s="127">
        <f t="shared" si="5"/>
        <v>4</v>
      </c>
      <c r="I48" s="127">
        <f t="shared" si="5"/>
        <v>2</v>
      </c>
      <c r="J48" s="127">
        <f t="shared" si="5"/>
        <v>180</v>
      </c>
      <c r="K48" s="127">
        <f t="shared" si="5"/>
        <v>30</v>
      </c>
      <c r="L48" s="128"/>
    </row>
    <row r="49" spans="1:12" ht="17" customHeight="1"/>
    <row r="50" spans="1:12" ht="17" customHeight="1">
      <c r="C50" s="23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7" customHeight="1">
      <c r="C51" s="23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7" customHeight="1">
      <c r="A52" s="31" t="s">
        <v>77</v>
      </c>
      <c r="B52" s="31"/>
      <c r="C52" s="31"/>
      <c r="D52" s="31"/>
      <c r="E52" s="31"/>
    </row>
    <row r="53" spans="1:12" ht="17" customHeight="1">
      <c r="A53" s="31" t="s">
        <v>78</v>
      </c>
      <c r="B53" s="31"/>
      <c r="C53" s="31"/>
      <c r="D53" s="31"/>
      <c r="E53" s="31"/>
    </row>
    <row r="54" spans="1:12" ht="17" customHeight="1">
      <c r="A54" s="31" t="s">
        <v>117</v>
      </c>
      <c r="B54" s="31"/>
      <c r="C54" s="31"/>
      <c r="D54" s="31"/>
      <c r="E54" s="31"/>
    </row>
    <row r="55" spans="1:12" ht="17" customHeight="1"/>
    <row r="56" spans="1:12" ht="17" customHeight="1">
      <c r="A56" s="63" t="s">
        <v>139</v>
      </c>
    </row>
    <row r="57" spans="1:12" ht="17" customHeight="1"/>
    <row r="58" spans="1:12" ht="20" customHeight="1">
      <c r="A58" s="25" t="s">
        <v>36</v>
      </c>
      <c r="K58" s="26">
        <f>'Sem I - III KBI '!J22+'Sem I - III KBI '!J36+'Sem I - III KBI '!J48</f>
        <v>975</v>
      </c>
    </row>
    <row r="59" spans="1:12" ht="17" customHeight="1"/>
    <row r="60" spans="1:12" ht="17" customHeight="1">
      <c r="B60" s="29" t="s">
        <v>41</v>
      </c>
      <c r="C60" s="27">
        <f xml:space="preserve"> (D22+D36+D48)*15</f>
        <v>450</v>
      </c>
    </row>
    <row r="61" spans="1:12" ht="17" customHeight="1">
      <c r="B61" s="29" t="s">
        <v>37</v>
      </c>
      <c r="C61" s="32">
        <f xml:space="preserve"> (C60/K58)*100</f>
        <v>46.153846153846153</v>
      </c>
      <c r="D61" s="27" t="s">
        <v>42</v>
      </c>
      <c r="E61" s="27"/>
      <c r="F61" s="27"/>
      <c r="G61" s="27"/>
      <c r="H61" s="27"/>
      <c r="I61" s="27"/>
    </row>
    <row r="62" spans="1:12" ht="20" customHeight="1"/>
    <row r="63" spans="1:12" ht="20" customHeight="1"/>
    <row r="64" spans="1:12" ht="9" customHeight="1"/>
  </sheetData>
  <mergeCells count="12">
    <mergeCell ref="C26:C27"/>
    <mergeCell ref="L26:L27"/>
    <mergeCell ref="A40:A41"/>
    <mergeCell ref="B40:B41"/>
    <mergeCell ref="C40:C41"/>
    <mergeCell ref="L40:L41"/>
    <mergeCell ref="C11:C12"/>
    <mergeCell ref="B11:B12"/>
    <mergeCell ref="A11:A12"/>
    <mergeCell ref="L11:L12"/>
    <mergeCell ref="A26:A27"/>
    <mergeCell ref="B26:B27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topLeftCell="A22" zoomScaleNormal="100" zoomScaleSheetLayoutView="115" workbookViewId="0">
      <selection activeCell="A14" sqref="A14:IV14"/>
    </sheetView>
  </sheetViews>
  <sheetFormatPr baseColWidth="10" defaultColWidth="9.1640625" defaultRowHeight="13"/>
  <cols>
    <col min="1" max="1" width="4.83203125" style="2" customWidth="1"/>
    <col min="2" max="2" width="46.83203125" style="2" customWidth="1"/>
    <col min="3" max="3" width="14.1640625" style="2" customWidth="1"/>
    <col min="4" max="9" width="5.6640625" style="2" customWidth="1"/>
    <col min="10" max="10" width="12.5" style="2" customWidth="1"/>
    <col min="11" max="11" width="14.5" style="2" customWidth="1"/>
    <col min="12" max="12" width="9.1640625" style="2"/>
    <col min="13" max="13" width="9.33203125" style="2" customWidth="1"/>
    <col min="14" max="16384" width="9.1640625" style="2"/>
  </cols>
  <sheetData>
    <row r="2" spans="1:12" s="4" customFormat="1" ht="18">
      <c r="A2" s="3" t="s">
        <v>0</v>
      </c>
      <c r="F2" s="5" t="s">
        <v>44</v>
      </c>
      <c r="J2" s="3"/>
      <c r="L2" s="64" t="s">
        <v>160</v>
      </c>
    </row>
    <row r="3" spans="1:12" s="4" customFormat="1" ht="18" customHeight="1">
      <c r="A3" s="3" t="s">
        <v>1</v>
      </c>
    </row>
    <row r="4" spans="1:12" s="7" customFormat="1" ht="39" customHeight="1">
      <c r="A4" s="6" t="s">
        <v>40</v>
      </c>
      <c r="L4" s="8" t="s">
        <v>46</v>
      </c>
    </row>
    <row r="5" spans="1:12" s="7" customFormat="1" ht="27.75" customHeight="1">
      <c r="A5" s="39" t="s">
        <v>46</v>
      </c>
      <c r="B5" s="38"/>
      <c r="C5" s="37" t="s">
        <v>88</v>
      </c>
      <c r="D5" s="38"/>
      <c r="E5" s="38"/>
      <c r="F5" s="38"/>
      <c r="G5" s="38"/>
      <c r="L5" s="8"/>
    </row>
    <row r="6" spans="1:12" s="7" customFormat="1" ht="39" customHeight="1">
      <c r="A6" s="34" t="s">
        <v>85</v>
      </c>
      <c r="E6" s="9"/>
      <c r="L6" s="8"/>
    </row>
    <row r="7" spans="1:12" s="7" customFormat="1" ht="20.5" customHeight="1">
      <c r="A7" s="36" t="s">
        <v>158</v>
      </c>
    </row>
    <row r="8" spans="1:12" s="4" customFormat="1" ht="16">
      <c r="A8" s="3" t="s">
        <v>159</v>
      </c>
    </row>
    <row r="9" spans="1:12" ht="12.75" customHeight="1" thickBot="1"/>
    <row r="10" spans="1:12" ht="14" customHeight="1" thickBot="1">
      <c r="A10" s="87"/>
      <c r="B10" s="67"/>
      <c r="C10" s="67"/>
      <c r="D10" s="67"/>
      <c r="E10" s="67"/>
      <c r="F10" s="88" t="s">
        <v>2</v>
      </c>
      <c r="G10" s="67"/>
      <c r="H10" s="88" t="s">
        <v>3</v>
      </c>
      <c r="I10" s="67"/>
      <c r="J10" s="67"/>
      <c r="K10" s="68" t="s">
        <v>4</v>
      </c>
      <c r="L10" s="89"/>
    </row>
    <row r="11" spans="1:12">
      <c r="A11" s="167" t="s">
        <v>5</v>
      </c>
      <c r="B11" s="169" t="s">
        <v>6</v>
      </c>
      <c r="C11" s="169" t="s">
        <v>7</v>
      </c>
      <c r="D11" s="35"/>
      <c r="E11" s="35" t="s">
        <v>8</v>
      </c>
      <c r="F11" s="35"/>
      <c r="G11" s="35"/>
      <c r="H11" s="35"/>
      <c r="I11" s="66"/>
      <c r="J11" s="65" t="s">
        <v>9</v>
      </c>
      <c r="K11" s="65" t="s">
        <v>10</v>
      </c>
      <c r="L11" s="171" t="s">
        <v>11</v>
      </c>
    </row>
    <row r="12" spans="1:12" ht="14" thickBot="1">
      <c r="A12" s="168"/>
      <c r="B12" s="170"/>
      <c r="C12" s="170"/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90" t="s">
        <v>17</v>
      </c>
      <c r="J12" s="91" t="s">
        <v>18</v>
      </c>
      <c r="K12" s="92" t="s">
        <v>50</v>
      </c>
      <c r="L12" s="172"/>
    </row>
    <row r="13" spans="1:12" ht="17" customHeight="1">
      <c r="A13" s="69">
        <v>1</v>
      </c>
      <c r="B13" s="71" t="s">
        <v>56</v>
      </c>
      <c r="C13" s="81" t="s">
        <v>96</v>
      </c>
      <c r="D13" s="81"/>
      <c r="E13" s="81">
        <v>2</v>
      </c>
      <c r="F13" s="81"/>
      <c r="G13" s="81"/>
      <c r="H13" s="81"/>
      <c r="I13" s="81"/>
      <c r="J13" s="81">
        <f t="shared" ref="J13:J21" si="0">SUM(D13:I13)*15</f>
        <v>30</v>
      </c>
      <c r="K13" s="81">
        <v>2</v>
      </c>
      <c r="L13" s="75">
        <v>8</v>
      </c>
    </row>
    <row r="14" spans="1:12" ht="25.5" customHeight="1">
      <c r="A14" s="140">
        <v>2</v>
      </c>
      <c r="B14" s="141" t="s">
        <v>140</v>
      </c>
      <c r="C14" s="142" t="s">
        <v>97</v>
      </c>
      <c r="D14" s="142">
        <v>2</v>
      </c>
      <c r="E14" s="142">
        <v>1</v>
      </c>
      <c r="F14" s="142"/>
      <c r="G14" s="142"/>
      <c r="H14" s="142"/>
      <c r="I14" s="142"/>
      <c r="J14" s="142">
        <f t="shared" si="0"/>
        <v>45</v>
      </c>
      <c r="K14" s="142">
        <v>3</v>
      </c>
      <c r="L14" s="143"/>
    </row>
    <row r="15" spans="1:12" ht="17" customHeight="1">
      <c r="A15" s="73">
        <v>3</v>
      </c>
      <c r="B15" s="70" t="s">
        <v>54</v>
      </c>
      <c r="C15" s="80" t="s">
        <v>100</v>
      </c>
      <c r="D15" s="82">
        <v>1</v>
      </c>
      <c r="E15" s="82"/>
      <c r="F15" s="82"/>
      <c r="G15" s="82"/>
      <c r="H15" s="82">
        <v>1</v>
      </c>
      <c r="I15" s="82"/>
      <c r="J15" s="80">
        <f t="shared" si="0"/>
        <v>30</v>
      </c>
      <c r="K15" s="80">
        <v>2</v>
      </c>
      <c r="L15" s="72">
        <v>1</v>
      </c>
    </row>
    <row r="16" spans="1:12" ht="17" customHeight="1">
      <c r="A16" s="74">
        <v>4</v>
      </c>
      <c r="B16" s="70" t="s">
        <v>148</v>
      </c>
      <c r="C16" s="80" t="s">
        <v>101</v>
      </c>
      <c r="D16" s="80">
        <v>2</v>
      </c>
      <c r="E16" s="80"/>
      <c r="F16" s="80"/>
      <c r="G16" s="80"/>
      <c r="H16" s="80">
        <v>2</v>
      </c>
      <c r="I16" s="80"/>
      <c r="J16" s="80">
        <f t="shared" si="0"/>
        <v>60</v>
      </c>
      <c r="K16" s="80">
        <v>5</v>
      </c>
      <c r="L16" s="72">
        <v>2</v>
      </c>
    </row>
    <row r="17" spans="1:12" ht="17" customHeight="1">
      <c r="A17" s="74">
        <v>5</v>
      </c>
      <c r="B17" s="71" t="s">
        <v>149</v>
      </c>
      <c r="C17" s="81" t="s">
        <v>98</v>
      </c>
      <c r="D17" s="83">
        <v>2</v>
      </c>
      <c r="E17" s="83"/>
      <c r="F17" s="83"/>
      <c r="G17" s="83"/>
      <c r="H17" s="83">
        <v>2</v>
      </c>
      <c r="I17" s="81"/>
      <c r="J17" s="81">
        <f t="shared" si="0"/>
        <v>60</v>
      </c>
      <c r="K17" s="81">
        <v>5</v>
      </c>
      <c r="L17" s="75">
        <v>3</v>
      </c>
    </row>
    <row r="18" spans="1:12" ht="17" customHeight="1">
      <c r="A18" s="74">
        <v>6</v>
      </c>
      <c r="B18" s="70" t="s">
        <v>86</v>
      </c>
      <c r="C18" s="80" t="s">
        <v>99</v>
      </c>
      <c r="D18" s="80">
        <v>1</v>
      </c>
      <c r="E18" s="80"/>
      <c r="F18" s="80"/>
      <c r="G18" s="80"/>
      <c r="H18" s="80">
        <v>2</v>
      </c>
      <c r="I18" s="80"/>
      <c r="J18" s="80">
        <f t="shared" si="0"/>
        <v>45</v>
      </c>
      <c r="K18" s="80">
        <v>4</v>
      </c>
      <c r="L18" s="76">
        <v>3</v>
      </c>
    </row>
    <row r="19" spans="1:12" ht="17" customHeight="1">
      <c r="A19" s="74">
        <v>7</v>
      </c>
      <c r="B19" s="70" t="s">
        <v>150</v>
      </c>
      <c r="C19" s="80" t="s">
        <v>102</v>
      </c>
      <c r="D19" s="80">
        <v>1</v>
      </c>
      <c r="E19" s="82"/>
      <c r="F19" s="82"/>
      <c r="G19" s="82">
        <v>1</v>
      </c>
      <c r="H19" s="80">
        <v>1</v>
      </c>
      <c r="I19" s="82"/>
      <c r="J19" s="80">
        <f t="shared" si="0"/>
        <v>45</v>
      </c>
      <c r="K19" s="80">
        <v>4</v>
      </c>
      <c r="L19" s="72">
        <v>4</v>
      </c>
    </row>
    <row r="20" spans="1:12" ht="17" customHeight="1">
      <c r="A20" s="74">
        <v>8</v>
      </c>
      <c r="B20" s="70" t="s">
        <v>58</v>
      </c>
      <c r="C20" s="80" t="s">
        <v>104</v>
      </c>
      <c r="D20" s="80">
        <v>1</v>
      </c>
      <c r="E20" s="80"/>
      <c r="F20" s="80"/>
      <c r="G20" s="80"/>
      <c r="H20" s="80">
        <v>1</v>
      </c>
      <c r="I20" s="80"/>
      <c r="J20" s="80">
        <f t="shared" si="0"/>
        <v>30</v>
      </c>
      <c r="K20" s="80">
        <v>2</v>
      </c>
      <c r="L20" s="72">
        <v>5</v>
      </c>
    </row>
    <row r="21" spans="1:12" ht="17" customHeight="1" thickBot="1">
      <c r="A21" s="144">
        <v>9</v>
      </c>
      <c r="B21" s="145" t="s">
        <v>55</v>
      </c>
      <c r="C21" s="146" t="s">
        <v>103</v>
      </c>
      <c r="D21" s="146">
        <v>2</v>
      </c>
      <c r="E21" s="146">
        <v>2</v>
      </c>
      <c r="F21" s="146"/>
      <c r="G21" s="146"/>
      <c r="H21" s="146"/>
      <c r="I21" s="146"/>
      <c r="J21" s="146">
        <f t="shared" si="0"/>
        <v>60</v>
      </c>
      <c r="K21" s="146">
        <v>3</v>
      </c>
      <c r="L21" s="147">
        <v>7</v>
      </c>
    </row>
    <row r="22" spans="1:12" ht="13" customHeight="1" thickBot="1">
      <c r="A22" s="77"/>
      <c r="B22" s="77"/>
      <c r="C22" s="78" t="s">
        <v>19</v>
      </c>
      <c r="D22" s="84">
        <f t="shared" ref="D22:K22" si="1">SUM(D13:D21)</f>
        <v>12</v>
      </c>
      <c r="E22" s="84">
        <f t="shared" si="1"/>
        <v>5</v>
      </c>
      <c r="F22" s="84">
        <f t="shared" si="1"/>
        <v>0</v>
      </c>
      <c r="G22" s="84">
        <f t="shared" si="1"/>
        <v>1</v>
      </c>
      <c r="H22" s="84">
        <f t="shared" si="1"/>
        <v>9</v>
      </c>
      <c r="I22" s="84">
        <f t="shared" si="1"/>
        <v>0</v>
      </c>
      <c r="J22" s="84">
        <f t="shared" si="1"/>
        <v>405</v>
      </c>
      <c r="K22" s="85">
        <f t="shared" si="1"/>
        <v>30</v>
      </c>
      <c r="L22" s="79"/>
    </row>
    <row r="23" spans="1:12" ht="30" customHeight="1"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5" customHeight="1" thickBot="1"/>
    <row r="25" spans="1:12" ht="14" customHeight="1" thickBot="1">
      <c r="A25" s="10"/>
      <c r="B25" s="11"/>
      <c r="C25" s="11"/>
      <c r="D25" s="11"/>
      <c r="E25" s="11"/>
      <c r="F25" s="12" t="s">
        <v>2</v>
      </c>
      <c r="G25" s="11"/>
      <c r="H25" s="12" t="s">
        <v>20</v>
      </c>
      <c r="I25" s="11"/>
      <c r="J25" s="11"/>
      <c r="K25" s="13" t="s">
        <v>4</v>
      </c>
      <c r="L25" s="14"/>
    </row>
    <row r="26" spans="1:12">
      <c r="A26" s="167" t="s">
        <v>5</v>
      </c>
      <c r="B26" s="169" t="s">
        <v>6</v>
      </c>
      <c r="C26" s="169" t="s">
        <v>7</v>
      </c>
      <c r="D26" s="17"/>
      <c r="E26" s="17" t="s">
        <v>8</v>
      </c>
      <c r="F26" s="17"/>
      <c r="G26" s="17"/>
      <c r="H26" s="17"/>
      <c r="I26" s="18"/>
      <c r="J26" s="16" t="s">
        <v>9</v>
      </c>
      <c r="K26" s="16" t="s">
        <v>10</v>
      </c>
      <c r="L26" s="171" t="s">
        <v>11</v>
      </c>
    </row>
    <row r="27" spans="1:12" ht="14" thickBot="1">
      <c r="A27" s="168"/>
      <c r="B27" s="170"/>
      <c r="C27" s="170"/>
      <c r="D27" s="21" t="s">
        <v>12</v>
      </c>
      <c r="E27" s="21" t="s">
        <v>13</v>
      </c>
      <c r="F27" s="21" t="s">
        <v>14</v>
      </c>
      <c r="G27" s="21" t="s">
        <v>15</v>
      </c>
      <c r="H27" s="21" t="s">
        <v>16</v>
      </c>
      <c r="I27" s="21" t="s">
        <v>17</v>
      </c>
      <c r="J27" s="21" t="s">
        <v>18</v>
      </c>
      <c r="K27" s="30" t="s">
        <v>50</v>
      </c>
      <c r="L27" s="172"/>
    </row>
    <row r="28" spans="1:12" ht="17" customHeight="1">
      <c r="A28" s="93">
        <v>1</v>
      </c>
      <c r="B28" s="94" t="s">
        <v>47</v>
      </c>
      <c r="C28" s="111" t="s">
        <v>105</v>
      </c>
      <c r="D28" s="112"/>
      <c r="E28" s="112"/>
      <c r="F28" s="112"/>
      <c r="G28" s="112"/>
      <c r="H28" s="112"/>
      <c r="I28" s="112"/>
      <c r="J28" s="113"/>
      <c r="K28" s="114">
        <v>2</v>
      </c>
      <c r="L28" s="96"/>
    </row>
    <row r="29" spans="1:12" ht="16.5" customHeight="1">
      <c r="A29" s="150">
        <v>2</v>
      </c>
      <c r="B29" s="151" t="s">
        <v>115</v>
      </c>
      <c r="C29" s="142" t="s">
        <v>138</v>
      </c>
      <c r="D29" s="142">
        <v>2</v>
      </c>
      <c r="E29" s="142"/>
      <c r="F29" s="142"/>
      <c r="G29" s="142"/>
      <c r="H29" s="142"/>
      <c r="I29" s="142"/>
      <c r="J29" s="142">
        <f>SUM(D29:I29)*15</f>
        <v>30</v>
      </c>
      <c r="K29" s="142">
        <v>2</v>
      </c>
      <c r="L29" s="152"/>
    </row>
    <row r="30" spans="1:12" ht="20.25" customHeight="1">
      <c r="A30" s="97">
        <v>3</v>
      </c>
      <c r="B30" s="148" t="s">
        <v>79</v>
      </c>
      <c r="C30" s="115" t="s">
        <v>120</v>
      </c>
      <c r="D30" s="115">
        <v>2</v>
      </c>
      <c r="E30" s="115"/>
      <c r="F30" s="115">
        <v>2</v>
      </c>
      <c r="G30" s="115"/>
      <c r="H30" s="115"/>
      <c r="I30" s="115"/>
      <c r="J30" s="116">
        <f t="shared" ref="J30:J35" si="2">SUM(D30:I30)*15</f>
        <v>60</v>
      </c>
      <c r="K30" s="115">
        <v>4</v>
      </c>
      <c r="L30" s="149">
        <v>1</v>
      </c>
    </row>
    <row r="31" spans="1:12" ht="16.5" customHeight="1">
      <c r="A31" s="130">
        <v>4</v>
      </c>
      <c r="B31" s="102" t="s">
        <v>82</v>
      </c>
      <c r="C31" s="120" t="s">
        <v>121</v>
      </c>
      <c r="D31" s="120">
        <v>2</v>
      </c>
      <c r="E31" s="120"/>
      <c r="F31" s="120"/>
      <c r="G31" s="120"/>
      <c r="H31" s="120">
        <v>1</v>
      </c>
      <c r="I31" s="120"/>
      <c r="J31" s="116">
        <f t="shared" si="2"/>
        <v>45</v>
      </c>
      <c r="K31" s="120">
        <v>3</v>
      </c>
      <c r="L31" s="101">
        <v>1</v>
      </c>
    </row>
    <row r="32" spans="1:12" ht="17" customHeight="1">
      <c r="A32" s="130">
        <v>5</v>
      </c>
      <c r="B32" s="70" t="s">
        <v>141</v>
      </c>
      <c r="C32" s="120" t="s">
        <v>124</v>
      </c>
      <c r="D32" s="80">
        <v>2</v>
      </c>
      <c r="E32" s="80"/>
      <c r="F32" s="80"/>
      <c r="G32" s="80"/>
      <c r="H32" s="80">
        <v>1</v>
      </c>
      <c r="I32" s="80"/>
      <c r="J32" s="116">
        <f t="shared" si="2"/>
        <v>45</v>
      </c>
      <c r="K32" s="80">
        <v>3</v>
      </c>
      <c r="L32" s="101">
        <v>1</v>
      </c>
    </row>
    <row r="33" spans="1:12" ht="25.5" customHeight="1">
      <c r="A33" s="74">
        <v>6</v>
      </c>
      <c r="B33" s="129" t="s">
        <v>142</v>
      </c>
      <c r="C33" s="80" t="s">
        <v>125</v>
      </c>
      <c r="D33" s="80">
        <v>2</v>
      </c>
      <c r="E33" s="80"/>
      <c r="F33" s="80">
        <v>2</v>
      </c>
      <c r="G33" s="80"/>
      <c r="H33" s="80">
        <v>2</v>
      </c>
      <c r="I33" s="80"/>
      <c r="J33" s="116">
        <f t="shared" si="2"/>
        <v>90</v>
      </c>
      <c r="K33" s="80">
        <v>6</v>
      </c>
      <c r="L33" s="72">
        <v>1</v>
      </c>
    </row>
    <row r="34" spans="1:12" ht="17" customHeight="1">
      <c r="A34" s="131">
        <v>7</v>
      </c>
      <c r="B34" s="132" t="s">
        <v>80</v>
      </c>
      <c r="C34" s="118" t="s">
        <v>122</v>
      </c>
      <c r="D34" s="118">
        <v>2</v>
      </c>
      <c r="E34" s="118"/>
      <c r="F34" s="118"/>
      <c r="G34" s="118"/>
      <c r="H34" s="118">
        <v>2</v>
      </c>
      <c r="I34" s="118"/>
      <c r="J34" s="117">
        <f t="shared" si="2"/>
        <v>60</v>
      </c>
      <c r="K34" s="118">
        <v>5</v>
      </c>
      <c r="L34" s="103">
        <v>6</v>
      </c>
    </row>
    <row r="35" spans="1:12" ht="17" customHeight="1" thickBot="1">
      <c r="A35" s="106">
        <v>8</v>
      </c>
      <c r="B35" s="109" t="s">
        <v>143</v>
      </c>
      <c r="C35" s="121" t="s">
        <v>123</v>
      </c>
      <c r="D35" s="123">
        <v>2</v>
      </c>
      <c r="E35" s="123"/>
      <c r="F35" s="123"/>
      <c r="G35" s="123">
        <v>2</v>
      </c>
      <c r="H35" s="123"/>
      <c r="I35" s="123"/>
      <c r="J35" s="122">
        <f t="shared" si="2"/>
        <v>60</v>
      </c>
      <c r="K35" s="123">
        <v>5</v>
      </c>
      <c r="L35" s="133">
        <v>6</v>
      </c>
    </row>
    <row r="36" spans="1:12" ht="13" customHeight="1" thickBot="1">
      <c r="A36" s="77"/>
      <c r="B36" s="77"/>
      <c r="C36" s="78" t="s">
        <v>19</v>
      </c>
      <c r="D36" s="84">
        <f t="shared" ref="D36:K36" si="3">SUM(D28:D35)</f>
        <v>14</v>
      </c>
      <c r="E36" s="84">
        <f t="shared" si="3"/>
        <v>0</v>
      </c>
      <c r="F36" s="84">
        <f t="shared" si="3"/>
        <v>4</v>
      </c>
      <c r="G36" s="84">
        <f t="shared" si="3"/>
        <v>2</v>
      </c>
      <c r="H36" s="84">
        <f t="shared" si="3"/>
        <v>6</v>
      </c>
      <c r="I36" s="84">
        <f t="shared" si="3"/>
        <v>0</v>
      </c>
      <c r="J36" s="84">
        <f t="shared" si="3"/>
        <v>390</v>
      </c>
      <c r="K36" s="84">
        <f t="shared" si="3"/>
        <v>30</v>
      </c>
      <c r="L36" s="79"/>
    </row>
    <row r="37" spans="1:12" ht="30.5" customHeight="1">
      <c r="C37" s="23"/>
      <c r="D37" s="24"/>
      <c r="E37" s="24"/>
      <c r="F37" s="24"/>
      <c r="G37" s="24"/>
      <c r="H37" s="24"/>
      <c r="I37" s="24"/>
      <c r="J37" s="24"/>
      <c r="K37" s="33"/>
      <c r="L37" s="24"/>
    </row>
    <row r="38" spans="1:12" ht="20.25" customHeight="1" thickBot="1"/>
    <row r="39" spans="1:12" ht="14" customHeight="1" thickBot="1">
      <c r="A39" s="10"/>
      <c r="B39" s="11"/>
      <c r="C39" s="11"/>
      <c r="D39" s="11"/>
      <c r="E39" s="11"/>
      <c r="F39" s="12" t="s">
        <v>2</v>
      </c>
      <c r="G39" s="11"/>
      <c r="H39" s="12" t="s">
        <v>21</v>
      </c>
      <c r="I39" s="11"/>
      <c r="J39" s="11"/>
      <c r="K39" s="13" t="s">
        <v>4</v>
      </c>
      <c r="L39" s="14"/>
    </row>
    <row r="40" spans="1:12">
      <c r="A40" s="15" t="s">
        <v>5</v>
      </c>
      <c r="B40" s="16" t="s">
        <v>6</v>
      </c>
      <c r="C40" s="16" t="s">
        <v>7</v>
      </c>
      <c r="D40" s="17"/>
      <c r="E40" s="17" t="s">
        <v>8</v>
      </c>
      <c r="F40" s="17"/>
      <c r="G40" s="17"/>
      <c r="H40" s="17"/>
      <c r="I40" s="18"/>
      <c r="J40" s="16" t="s">
        <v>9</v>
      </c>
      <c r="K40" s="16" t="s">
        <v>10</v>
      </c>
      <c r="L40" s="19" t="s">
        <v>11</v>
      </c>
    </row>
    <row r="41" spans="1:12" ht="14" thickBot="1">
      <c r="A41" s="20"/>
      <c r="B41" s="1"/>
      <c r="C41" s="1"/>
      <c r="D41" s="21" t="s">
        <v>12</v>
      </c>
      <c r="E41" s="21" t="s">
        <v>13</v>
      </c>
      <c r="F41" s="21" t="s">
        <v>14</v>
      </c>
      <c r="G41" s="21" t="s">
        <v>15</v>
      </c>
      <c r="H41" s="21" t="s">
        <v>16</v>
      </c>
      <c r="I41" s="21" t="s">
        <v>17</v>
      </c>
      <c r="J41" s="21" t="s">
        <v>18</v>
      </c>
      <c r="K41" s="30" t="s">
        <v>50</v>
      </c>
      <c r="L41" s="22"/>
    </row>
    <row r="42" spans="1:12" ht="17" customHeight="1">
      <c r="A42" s="153">
        <v>1</v>
      </c>
      <c r="B42" s="154" t="s">
        <v>84</v>
      </c>
      <c r="C42" s="155" t="s">
        <v>127</v>
      </c>
      <c r="D42" s="155">
        <v>2</v>
      </c>
      <c r="E42" s="155"/>
      <c r="F42" s="155"/>
      <c r="G42" s="155">
        <v>2</v>
      </c>
      <c r="H42" s="155"/>
      <c r="I42" s="155"/>
      <c r="J42" s="155">
        <f>SUM(D42:I42)*15</f>
        <v>60</v>
      </c>
      <c r="K42" s="155">
        <v>3</v>
      </c>
      <c r="L42" s="156">
        <v>1</v>
      </c>
    </row>
    <row r="43" spans="1:12" ht="17" customHeight="1">
      <c r="A43" s="74">
        <v>2</v>
      </c>
      <c r="B43" s="71" t="s">
        <v>83</v>
      </c>
      <c r="C43" s="118" t="s">
        <v>126</v>
      </c>
      <c r="D43" s="118">
        <v>1</v>
      </c>
      <c r="E43" s="118">
        <v>2</v>
      </c>
      <c r="F43" s="118"/>
      <c r="G43" s="118"/>
      <c r="H43" s="118"/>
      <c r="I43" s="118"/>
      <c r="J43" s="81">
        <f>SUM(D43:I43)*15</f>
        <v>45</v>
      </c>
      <c r="K43" s="118">
        <v>3</v>
      </c>
      <c r="L43" s="103">
        <v>6</v>
      </c>
    </row>
    <row r="44" spans="1:12" ht="26.25" customHeight="1">
      <c r="A44" s="97">
        <v>3</v>
      </c>
      <c r="B44" s="148" t="s">
        <v>81</v>
      </c>
      <c r="C44" s="115" t="s">
        <v>146</v>
      </c>
      <c r="D44" s="115">
        <v>1</v>
      </c>
      <c r="E44" s="115"/>
      <c r="F44" s="115"/>
      <c r="G44" s="115">
        <v>2</v>
      </c>
      <c r="H44" s="115"/>
      <c r="I44" s="115"/>
      <c r="J44" s="116">
        <f>SUM(D44:I44)*15</f>
        <v>45</v>
      </c>
      <c r="K44" s="115">
        <v>2</v>
      </c>
      <c r="L44" s="157">
        <v>7</v>
      </c>
    </row>
    <row r="45" spans="1:12" ht="17" customHeight="1">
      <c r="A45" s="130">
        <v>4</v>
      </c>
      <c r="B45" s="102" t="s">
        <v>39</v>
      </c>
      <c r="C45" s="118" t="s">
        <v>113</v>
      </c>
      <c r="D45" s="118"/>
      <c r="E45" s="118"/>
      <c r="F45" s="118"/>
      <c r="G45" s="118"/>
      <c r="H45" s="118"/>
      <c r="I45" s="118">
        <v>2</v>
      </c>
      <c r="J45" s="81">
        <f>SUM(D45:I45)*15</f>
        <v>30</v>
      </c>
      <c r="K45" s="118">
        <v>2</v>
      </c>
      <c r="L45" s="72"/>
    </row>
    <row r="46" spans="1:12" ht="17" customHeight="1" thickBot="1">
      <c r="A46" s="106">
        <v>5</v>
      </c>
      <c r="B46" s="109" t="s">
        <v>38</v>
      </c>
      <c r="C46" s="121" t="s">
        <v>114</v>
      </c>
      <c r="D46" s="121"/>
      <c r="E46" s="121"/>
      <c r="F46" s="121"/>
      <c r="G46" s="121"/>
      <c r="H46" s="121"/>
      <c r="I46" s="121"/>
      <c r="J46" s="123">
        <f>SUM(D46:I46)*15</f>
        <v>0</v>
      </c>
      <c r="K46" s="121">
        <v>20</v>
      </c>
      <c r="L46" s="110"/>
    </row>
    <row r="47" spans="1:12" ht="13" customHeight="1" thickBot="1">
      <c r="A47" s="77"/>
      <c r="B47" s="77"/>
      <c r="C47" s="125" t="s">
        <v>19</v>
      </c>
      <c r="D47" s="127">
        <f t="shared" ref="D47:K47" si="4">SUM(D42:D46)</f>
        <v>4</v>
      </c>
      <c r="E47" s="127">
        <f t="shared" si="4"/>
        <v>2</v>
      </c>
      <c r="F47" s="127">
        <f t="shared" si="4"/>
        <v>0</v>
      </c>
      <c r="G47" s="127">
        <f t="shared" si="4"/>
        <v>4</v>
      </c>
      <c r="H47" s="127">
        <f t="shared" si="4"/>
        <v>0</v>
      </c>
      <c r="I47" s="127">
        <f t="shared" si="4"/>
        <v>2</v>
      </c>
      <c r="J47" s="127">
        <f t="shared" si="4"/>
        <v>180</v>
      </c>
      <c r="K47" s="127">
        <f t="shared" si="4"/>
        <v>30</v>
      </c>
      <c r="L47" s="126"/>
    </row>
    <row r="48" spans="1:12" ht="17" customHeight="1"/>
    <row r="49" spans="1:12" ht="17" customHeight="1">
      <c r="C49" s="23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7" customHeight="1">
      <c r="C50" s="23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7" customHeight="1">
      <c r="B51" s="31"/>
      <c r="C51" s="31"/>
      <c r="D51" s="31"/>
      <c r="E51" s="31"/>
    </row>
    <row r="52" spans="1:12" ht="17" customHeight="1">
      <c r="A52" s="31" t="s">
        <v>77</v>
      </c>
      <c r="B52" s="31"/>
      <c r="C52" s="31"/>
      <c r="D52" s="31"/>
      <c r="E52" s="31"/>
    </row>
    <row r="53" spans="1:12" ht="17" customHeight="1">
      <c r="A53" s="31"/>
      <c r="B53" s="31"/>
      <c r="C53" s="31"/>
      <c r="D53" s="31"/>
      <c r="E53" s="31"/>
    </row>
    <row r="54" spans="1:12" ht="17" customHeight="1">
      <c r="A54" s="31" t="s">
        <v>117</v>
      </c>
      <c r="B54" s="31"/>
      <c r="C54" s="31"/>
      <c r="D54" s="31"/>
      <c r="E54" s="31"/>
    </row>
    <row r="55" spans="1:12" ht="17" customHeight="1">
      <c r="A55" s="31"/>
      <c r="B55" s="31"/>
      <c r="C55" s="31"/>
      <c r="D55" s="31"/>
      <c r="E55" s="31"/>
    </row>
    <row r="56" spans="1:12" ht="17" customHeight="1">
      <c r="A56" s="63" t="s">
        <v>139</v>
      </c>
      <c r="B56" s="31"/>
      <c r="C56" s="31"/>
      <c r="D56" s="31"/>
      <c r="E56" s="31"/>
    </row>
    <row r="57" spans="1:12" ht="17" customHeight="1"/>
    <row r="58" spans="1:12" ht="20" customHeight="1">
      <c r="A58" s="25" t="s">
        <v>36</v>
      </c>
      <c r="K58" s="26">
        <f>'Sem I - III RiUOB'!J22+'Sem I - III RiUOB'!J36+'Sem I - III RiUOB'!J47</f>
        <v>975</v>
      </c>
    </row>
    <row r="59" spans="1:12" ht="17" customHeight="1"/>
    <row r="60" spans="1:12" ht="17" customHeight="1">
      <c r="B60" s="29" t="s">
        <v>41</v>
      </c>
      <c r="C60" s="27">
        <f xml:space="preserve"> (D22+D36+D47)*15</f>
        <v>450</v>
      </c>
    </row>
    <row r="61" spans="1:12" ht="17" customHeight="1">
      <c r="B61" s="29" t="s">
        <v>37</v>
      </c>
      <c r="C61" s="32">
        <f xml:space="preserve"> (C60/K58)*100</f>
        <v>46.153846153846153</v>
      </c>
      <c r="D61" s="27" t="s">
        <v>42</v>
      </c>
      <c r="E61" s="27"/>
      <c r="F61" s="27"/>
      <c r="G61" s="27"/>
      <c r="H61" s="27"/>
      <c r="I61" s="27"/>
    </row>
    <row r="62" spans="1:12" ht="20" customHeight="1"/>
    <row r="63" spans="1:12" ht="20" customHeight="1"/>
    <row r="64" spans="1:12" ht="9" customHeight="1"/>
  </sheetData>
  <mergeCells count="8">
    <mergeCell ref="A11:A12"/>
    <mergeCell ref="B11:B12"/>
    <mergeCell ref="C11:C12"/>
    <mergeCell ref="L11:L12"/>
    <mergeCell ref="A26:A27"/>
    <mergeCell ref="B26:B27"/>
    <mergeCell ref="C26:C27"/>
    <mergeCell ref="L26:L27"/>
  </mergeCells>
  <phoneticPr fontId="19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topLeftCell="A7" zoomScaleNormal="100" zoomScaleSheetLayoutView="115" workbookViewId="0">
      <selection activeCell="L33" sqref="L33"/>
    </sheetView>
  </sheetViews>
  <sheetFormatPr baseColWidth="10" defaultColWidth="9.1640625" defaultRowHeight="13"/>
  <cols>
    <col min="1" max="1" width="4.83203125" style="2" customWidth="1"/>
    <col min="2" max="2" width="46.5" style="2" customWidth="1"/>
    <col min="3" max="3" width="14.1640625" style="2" customWidth="1"/>
    <col min="4" max="9" width="5.6640625" style="2" customWidth="1"/>
    <col min="10" max="10" width="12.5" style="2" customWidth="1"/>
    <col min="11" max="11" width="14.5" style="2" customWidth="1"/>
    <col min="12" max="12" width="9.1640625" style="2"/>
    <col min="13" max="13" width="9.33203125" style="2" customWidth="1"/>
    <col min="14" max="16384" width="9.1640625" style="2"/>
  </cols>
  <sheetData>
    <row r="2" spans="1:12" s="4" customFormat="1" ht="18">
      <c r="A2" s="3" t="s">
        <v>0</v>
      </c>
      <c r="F2" s="5" t="s">
        <v>44</v>
      </c>
      <c r="J2" s="3"/>
      <c r="L2" s="64" t="s">
        <v>160</v>
      </c>
    </row>
    <row r="3" spans="1:12" s="4" customFormat="1" ht="18" customHeight="1">
      <c r="A3" s="3" t="s">
        <v>1</v>
      </c>
    </row>
    <row r="4" spans="1:12" s="7" customFormat="1" ht="39" customHeight="1">
      <c r="A4" s="6" t="s">
        <v>40</v>
      </c>
      <c r="L4" s="8" t="s">
        <v>46</v>
      </c>
    </row>
    <row r="5" spans="1:12" s="7" customFormat="1" ht="27.75" customHeight="1">
      <c r="A5" s="39" t="s">
        <v>46</v>
      </c>
      <c r="B5" s="38"/>
      <c r="C5" s="37" t="s">
        <v>88</v>
      </c>
      <c r="D5" s="38"/>
      <c r="E5" s="38"/>
      <c r="F5" s="38"/>
      <c r="G5" s="38"/>
      <c r="L5" s="8"/>
    </row>
    <row r="6" spans="1:12" s="7" customFormat="1" ht="39" customHeight="1">
      <c r="A6" s="34" t="s">
        <v>60</v>
      </c>
      <c r="E6" s="9"/>
      <c r="L6" s="8"/>
    </row>
    <row r="7" spans="1:12" s="7" customFormat="1" ht="20.5" customHeight="1">
      <c r="A7" s="36" t="s">
        <v>158</v>
      </c>
    </row>
    <row r="8" spans="1:12" s="4" customFormat="1" ht="16">
      <c r="A8" s="3" t="s">
        <v>159</v>
      </c>
    </row>
    <row r="9" spans="1:12" ht="12.75" customHeight="1" thickBot="1"/>
    <row r="10" spans="1:12" ht="14" customHeight="1" thickBot="1">
      <c r="A10" s="87"/>
      <c r="B10" s="67"/>
      <c r="C10" s="67"/>
      <c r="D10" s="67"/>
      <c r="E10" s="67"/>
      <c r="F10" s="88" t="s">
        <v>2</v>
      </c>
      <c r="G10" s="67"/>
      <c r="H10" s="88" t="s">
        <v>3</v>
      </c>
      <c r="I10" s="67"/>
      <c r="J10" s="67"/>
      <c r="K10" s="68" t="s">
        <v>4</v>
      </c>
      <c r="L10" s="89"/>
    </row>
    <row r="11" spans="1:12">
      <c r="A11" s="167" t="s">
        <v>5</v>
      </c>
      <c r="B11" s="169" t="s">
        <v>6</v>
      </c>
      <c r="C11" s="169" t="s">
        <v>7</v>
      </c>
      <c r="D11" s="35"/>
      <c r="E11" s="35" t="s">
        <v>8</v>
      </c>
      <c r="F11" s="35"/>
      <c r="G11" s="35"/>
      <c r="H11" s="35"/>
      <c r="I11" s="66"/>
      <c r="J11" s="65" t="s">
        <v>9</v>
      </c>
      <c r="K11" s="65" t="s">
        <v>10</v>
      </c>
      <c r="L11" s="171" t="s">
        <v>11</v>
      </c>
    </row>
    <row r="12" spans="1:12" ht="14" thickBot="1">
      <c r="A12" s="168"/>
      <c r="B12" s="170"/>
      <c r="C12" s="170"/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90" t="s">
        <v>17</v>
      </c>
      <c r="J12" s="91" t="s">
        <v>18</v>
      </c>
      <c r="K12" s="92" t="s">
        <v>50</v>
      </c>
      <c r="L12" s="172"/>
    </row>
    <row r="13" spans="1:12" ht="17" customHeight="1">
      <c r="A13" s="69">
        <v>1</v>
      </c>
      <c r="B13" s="71" t="s">
        <v>56</v>
      </c>
      <c r="C13" s="81" t="s">
        <v>96</v>
      </c>
      <c r="D13" s="81"/>
      <c r="E13" s="81">
        <v>2</v>
      </c>
      <c r="F13" s="81"/>
      <c r="G13" s="81"/>
      <c r="H13" s="81"/>
      <c r="I13" s="81"/>
      <c r="J13" s="81">
        <f t="shared" ref="J13:J21" si="0">SUM(D13:I13)*15</f>
        <v>30</v>
      </c>
      <c r="K13" s="81">
        <v>2</v>
      </c>
      <c r="L13" s="75">
        <v>8</v>
      </c>
    </row>
    <row r="14" spans="1:12" ht="25.5" customHeight="1">
      <c r="A14" s="140">
        <v>2</v>
      </c>
      <c r="B14" s="141" t="s">
        <v>140</v>
      </c>
      <c r="C14" s="142" t="s">
        <v>97</v>
      </c>
      <c r="D14" s="142">
        <v>2</v>
      </c>
      <c r="E14" s="142">
        <v>1</v>
      </c>
      <c r="F14" s="142"/>
      <c r="G14" s="142"/>
      <c r="H14" s="142"/>
      <c r="I14" s="142"/>
      <c r="J14" s="142">
        <f t="shared" si="0"/>
        <v>45</v>
      </c>
      <c r="K14" s="142">
        <v>3</v>
      </c>
      <c r="L14" s="143"/>
    </row>
    <row r="15" spans="1:12" ht="17" customHeight="1">
      <c r="A15" s="73">
        <v>3</v>
      </c>
      <c r="B15" s="70" t="s">
        <v>54</v>
      </c>
      <c r="C15" s="80" t="s">
        <v>100</v>
      </c>
      <c r="D15" s="82">
        <v>1</v>
      </c>
      <c r="E15" s="82"/>
      <c r="F15" s="82"/>
      <c r="G15" s="82"/>
      <c r="H15" s="82">
        <v>1</v>
      </c>
      <c r="I15" s="82"/>
      <c r="J15" s="80">
        <f t="shared" si="0"/>
        <v>30</v>
      </c>
      <c r="K15" s="80">
        <v>2</v>
      </c>
      <c r="L15" s="72">
        <v>1</v>
      </c>
    </row>
    <row r="16" spans="1:12" ht="17" customHeight="1">
      <c r="A16" s="74">
        <v>4</v>
      </c>
      <c r="B16" s="70" t="s">
        <v>148</v>
      </c>
      <c r="C16" s="80" t="s">
        <v>101</v>
      </c>
      <c r="D16" s="80">
        <v>2</v>
      </c>
      <c r="E16" s="80"/>
      <c r="F16" s="80"/>
      <c r="G16" s="80"/>
      <c r="H16" s="80">
        <v>2</v>
      </c>
      <c r="I16" s="80"/>
      <c r="J16" s="80">
        <f t="shared" si="0"/>
        <v>60</v>
      </c>
      <c r="K16" s="80">
        <v>5</v>
      </c>
      <c r="L16" s="72">
        <v>2</v>
      </c>
    </row>
    <row r="17" spans="1:12" ht="17" customHeight="1">
      <c r="A17" s="74">
        <v>5</v>
      </c>
      <c r="B17" s="71" t="s">
        <v>149</v>
      </c>
      <c r="C17" s="81" t="s">
        <v>98</v>
      </c>
      <c r="D17" s="83">
        <v>2</v>
      </c>
      <c r="E17" s="83"/>
      <c r="F17" s="83"/>
      <c r="G17" s="83"/>
      <c r="H17" s="83">
        <v>2</v>
      </c>
      <c r="I17" s="81"/>
      <c r="J17" s="81">
        <f t="shared" si="0"/>
        <v>60</v>
      </c>
      <c r="K17" s="81">
        <v>5</v>
      </c>
      <c r="L17" s="75">
        <v>3</v>
      </c>
    </row>
    <row r="18" spans="1:12" ht="17" customHeight="1">
      <c r="A18" s="74">
        <v>6</v>
      </c>
      <c r="B18" s="70" t="s">
        <v>86</v>
      </c>
      <c r="C18" s="80" t="s">
        <v>99</v>
      </c>
      <c r="D18" s="80">
        <v>1</v>
      </c>
      <c r="E18" s="80"/>
      <c r="F18" s="80"/>
      <c r="G18" s="80"/>
      <c r="H18" s="80">
        <v>2</v>
      </c>
      <c r="I18" s="80"/>
      <c r="J18" s="80">
        <f t="shared" si="0"/>
        <v>45</v>
      </c>
      <c r="K18" s="80">
        <v>4</v>
      </c>
      <c r="L18" s="76">
        <v>3</v>
      </c>
    </row>
    <row r="19" spans="1:12" ht="17" customHeight="1">
      <c r="A19" s="74">
        <v>7</v>
      </c>
      <c r="B19" s="70" t="s">
        <v>150</v>
      </c>
      <c r="C19" s="80" t="s">
        <v>102</v>
      </c>
      <c r="D19" s="80">
        <v>1</v>
      </c>
      <c r="E19" s="82"/>
      <c r="F19" s="82"/>
      <c r="G19" s="82">
        <v>1</v>
      </c>
      <c r="H19" s="80">
        <v>1</v>
      </c>
      <c r="I19" s="82"/>
      <c r="J19" s="80">
        <f t="shared" si="0"/>
        <v>45</v>
      </c>
      <c r="K19" s="80">
        <v>4</v>
      </c>
      <c r="L19" s="72">
        <v>4</v>
      </c>
    </row>
    <row r="20" spans="1:12" ht="17" customHeight="1">
      <c r="A20" s="97">
        <v>8</v>
      </c>
      <c r="B20" s="98" t="s">
        <v>58</v>
      </c>
      <c r="C20" s="116" t="s">
        <v>104</v>
      </c>
      <c r="D20" s="116">
        <v>1</v>
      </c>
      <c r="E20" s="116"/>
      <c r="F20" s="116"/>
      <c r="G20" s="116"/>
      <c r="H20" s="116">
        <v>1</v>
      </c>
      <c r="I20" s="116"/>
      <c r="J20" s="116">
        <f t="shared" si="0"/>
        <v>30</v>
      </c>
      <c r="K20" s="116">
        <v>2</v>
      </c>
      <c r="L20" s="157">
        <v>5</v>
      </c>
    </row>
    <row r="21" spans="1:12" ht="17" customHeight="1" thickBot="1">
      <c r="A21" s="144">
        <v>9</v>
      </c>
      <c r="B21" s="145" t="s">
        <v>55</v>
      </c>
      <c r="C21" s="146" t="s">
        <v>103</v>
      </c>
      <c r="D21" s="146">
        <v>2</v>
      </c>
      <c r="E21" s="146">
        <v>2</v>
      </c>
      <c r="F21" s="146"/>
      <c r="G21" s="146"/>
      <c r="H21" s="146"/>
      <c r="I21" s="146"/>
      <c r="J21" s="146">
        <f t="shared" si="0"/>
        <v>60</v>
      </c>
      <c r="K21" s="146">
        <v>3</v>
      </c>
      <c r="L21" s="147">
        <v>7</v>
      </c>
    </row>
    <row r="22" spans="1:12" ht="13" customHeight="1" thickBot="1">
      <c r="A22" s="77"/>
      <c r="B22" s="77"/>
      <c r="C22" s="78" t="s">
        <v>19</v>
      </c>
      <c r="D22" s="84">
        <f t="shared" ref="D22:K22" si="1">SUM(D13:D21)</f>
        <v>12</v>
      </c>
      <c r="E22" s="84">
        <f t="shared" si="1"/>
        <v>5</v>
      </c>
      <c r="F22" s="84">
        <f t="shared" si="1"/>
        <v>0</v>
      </c>
      <c r="G22" s="84">
        <f t="shared" si="1"/>
        <v>1</v>
      </c>
      <c r="H22" s="84">
        <f t="shared" si="1"/>
        <v>9</v>
      </c>
      <c r="I22" s="84">
        <f t="shared" si="1"/>
        <v>0</v>
      </c>
      <c r="J22" s="84">
        <f t="shared" si="1"/>
        <v>405</v>
      </c>
      <c r="K22" s="85">
        <f t="shared" si="1"/>
        <v>30</v>
      </c>
      <c r="L22" s="86"/>
    </row>
    <row r="23" spans="1:12" ht="30" customHeight="1"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5" customHeight="1" thickBot="1"/>
    <row r="25" spans="1:12" ht="14" customHeight="1" thickBot="1">
      <c r="A25" s="10"/>
      <c r="B25" s="11"/>
      <c r="C25" s="11"/>
      <c r="D25" s="11"/>
      <c r="E25" s="11"/>
      <c r="F25" s="12" t="s">
        <v>2</v>
      </c>
      <c r="G25" s="11"/>
      <c r="H25" s="12" t="s">
        <v>20</v>
      </c>
      <c r="I25" s="11"/>
      <c r="J25" s="11"/>
      <c r="K25" s="13" t="s">
        <v>4</v>
      </c>
      <c r="L25" s="14"/>
    </row>
    <row r="26" spans="1:12">
      <c r="A26" s="167" t="s">
        <v>5</v>
      </c>
      <c r="B26" s="169" t="s">
        <v>6</v>
      </c>
      <c r="C26" s="169" t="s">
        <v>7</v>
      </c>
      <c r="D26" s="17"/>
      <c r="E26" s="17" t="s">
        <v>8</v>
      </c>
      <c r="F26" s="17"/>
      <c r="G26" s="17"/>
      <c r="H26" s="17"/>
      <c r="I26" s="18"/>
      <c r="J26" s="16" t="s">
        <v>9</v>
      </c>
      <c r="K26" s="16" t="s">
        <v>10</v>
      </c>
      <c r="L26" s="171" t="s">
        <v>11</v>
      </c>
    </row>
    <row r="27" spans="1:12" ht="14" thickBot="1">
      <c r="A27" s="168"/>
      <c r="B27" s="170"/>
      <c r="C27" s="170"/>
      <c r="D27" s="21" t="s">
        <v>12</v>
      </c>
      <c r="E27" s="21" t="s">
        <v>13</v>
      </c>
      <c r="F27" s="21" t="s">
        <v>14</v>
      </c>
      <c r="G27" s="21" t="s">
        <v>15</v>
      </c>
      <c r="H27" s="21" t="s">
        <v>16</v>
      </c>
      <c r="I27" s="21" t="s">
        <v>17</v>
      </c>
      <c r="J27" s="21" t="s">
        <v>18</v>
      </c>
      <c r="K27" s="30" t="s">
        <v>50</v>
      </c>
      <c r="L27" s="172"/>
    </row>
    <row r="28" spans="1:12" ht="17" customHeight="1">
      <c r="A28" s="93">
        <v>1</v>
      </c>
      <c r="B28" s="94" t="s">
        <v>47</v>
      </c>
      <c r="C28" s="111" t="s">
        <v>105</v>
      </c>
      <c r="D28" s="112"/>
      <c r="E28" s="112"/>
      <c r="F28" s="112"/>
      <c r="G28" s="112"/>
      <c r="H28" s="112"/>
      <c r="I28" s="112"/>
      <c r="J28" s="113"/>
      <c r="K28" s="114">
        <v>2</v>
      </c>
      <c r="L28" s="96"/>
    </row>
    <row r="29" spans="1:12" ht="17" customHeight="1">
      <c r="A29" s="97">
        <v>2</v>
      </c>
      <c r="B29" s="98" t="s">
        <v>87</v>
      </c>
      <c r="C29" s="116" t="s">
        <v>128</v>
      </c>
      <c r="D29" s="116">
        <v>1</v>
      </c>
      <c r="E29" s="116"/>
      <c r="F29" s="116"/>
      <c r="G29" s="116"/>
      <c r="H29" s="116"/>
      <c r="I29" s="116"/>
      <c r="J29" s="116">
        <f t="shared" ref="J29:J37" si="2">SUM(D29:I29)*15</f>
        <v>15</v>
      </c>
      <c r="K29" s="116">
        <v>1</v>
      </c>
      <c r="L29" s="99">
        <v>2</v>
      </c>
    </row>
    <row r="30" spans="1:12" ht="17" customHeight="1">
      <c r="A30" s="124">
        <v>3</v>
      </c>
      <c r="B30" s="105" t="s">
        <v>75</v>
      </c>
      <c r="C30" s="120" t="s">
        <v>106</v>
      </c>
      <c r="D30" s="116">
        <v>2</v>
      </c>
      <c r="E30" s="116"/>
      <c r="F30" s="116"/>
      <c r="G30" s="116"/>
      <c r="H30" s="116">
        <v>2</v>
      </c>
      <c r="I30" s="116"/>
      <c r="J30" s="116">
        <f t="shared" si="2"/>
        <v>60</v>
      </c>
      <c r="K30" s="80">
        <v>4</v>
      </c>
      <c r="L30" s="101">
        <v>4</v>
      </c>
    </row>
    <row r="31" spans="1:12" ht="17" customHeight="1">
      <c r="A31" s="74">
        <v>4</v>
      </c>
      <c r="B31" s="134" t="s">
        <v>155</v>
      </c>
      <c r="C31" s="120" t="s">
        <v>129</v>
      </c>
      <c r="D31" s="115">
        <v>2</v>
      </c>
      <c r="E31" s="115"/>
      <c r="F31" s="115"/>
      <c r="G31" s="115"/>
      <c r="H31" s="115">
        <v>2</v>
      </c>
      <c r="I31" s="115"/>
      <c r="J31" s="116">
        <f t="shared" si="2"/>
        <v>60</v>
      </c>
      <c r="K31" s="80">
        <v>4</v>
      </c>
      <c r="L31" s="101">
        <v>5</v>
      </c>
    </row>
    <row r="32" spans="1:12" ht="17" customHeight="1">
      <c r="A32" s="130">
        <v>5</v>
      </c>
      <c r="B32" s="70" t="s">
        <v>61</v>
      </c>
      <c r="C32" s="120" t="s">
        <v>130</v>
      </c>
      <c r="D32" s="116">
        <v>1</v>
      </c>
      <c r="E32" s="116"/>
      <c r="F32" s="116"/>
      <c r="G32" s="116"/>
      <c r="H32" s="116">
        <v>2</v>
      </c>
      <c r="I32" s="116"/>
      <c r="J32" s="116">
        <f t="shared" si="2"/>
        <v>45</v>
      </c>
      <c r="K32" s="80">
        <v>3</v>
      </c>
      <c r="L32" s="101">
        <v>5</v>
      </c>
    </row>
    <row r="33" spans="1:12" ht="17" customHeight="1">
      <c r="A33" s="162">
        <v>6</v>
      </c>
      <c r="B33" s="151" t="s">
        <v>115</v>
      </c>
      <c r="C33" s="142" t="s">
        <v>138</v>
      </c>
      <c r="D33" s="142">
        <v>2</v>
      </c>
      <c r="E33" s="142"/>
      <c r="F33" s="142"/>
      <c r="G33" s="142"/>
      <c r="H33" s="142"/>
      <c r="I33" s="142"/>
      <c r="J33" s="142">
        <f>SUM(D33:I33)*15</f>
        <v>30</v>
      </c>
      <c r="K33" s="142">
        <v>2</v>
      </c>
      <c r="L33" s="152"/>
    </row>
    <row r="34" spans="1:12" ht="17" customHeight="1">
      <c r="A34" s="74">
        <v>7</v>
      </c>
      <c r="B34" s="104" t="s">
        <v>57</v>
      </c>
      <c r="C34" s="120" t="s">
        <v>131</v>
      </c>
      <c r="D34" s="116">
        <v>1</v>
      </c>
      <c r="E34" s="116"/>
      <c r="F34" s="116"/>
      <c r="G34" s="116">
        <v>2</v>
      </c>
      <c r="H34" s="116"/>
      <c r="I34" s="116"/>
      <c r="J34" s="117">
        <f t="shared" si="2"/>
        <v>45</v>
      </c>
      <c r="K34" s="80">
        <v>3</v>
      </c>
      <c r="L34" s="101">
        <v>5</v>
      </c>
    </row>
    <row r="35" spans="1:12" ht="17" customHeight="1">
      <c r="A35" s="97">
        <v>8</v>
      </c>
      <c r="B35" s="98" t="s">
        <v>59</v>
      </c>
      <c r="C35" s="115" t="s">
        <v>132</v>
      </c>
      <c r="D35" s="116">
        <v>1</v>
      </c>
      <c r="E35" s="116"/>
      <c r="F35" s="116"/>
      <c r="G35" s="116"/>
      <c r="H35" s="116">
        <v>2</v>
      </c>
      <c r="I35" s="116"/>
      <c r="J35" s="117">
        <f t="shared" si="2"/>
        <v>45</v>
      </c>
      <c r="K35" s="116">
        <v>4</v>
      </c>
      <c r="L35" s="99">
        <v>5</v>
      </c>
    </row>
    <row r="36" spans="1:12" ht="17" customHeight="1">
      <c r="A36" s="74">
        <v>9</v>
      </c>
      <c r="B36" s="135" t="s">
        <v>48</v>
      </c>
      <c r="C36" s="120" t="s">
        <v>133</v>
      </c>
      <c r="D36" s="137">
        <v>2</v>
      </c>
      <c r="E36" s="137"/>
      <c r="F36" s="137"/>
      <c r="G36" s="137"/>
      <c r="H36" s="137">
        <v>1</v>
      </c>
      <c r="I36" s="137"/>
      <c r="J36" s="116">
        <f t="shared" si="2"/>
        <v>45</v>
      </c>
      <c r="K36" s="138">
        <v>3</v>
      </c>
      <c r="L36" s="101">
        <v>5</v>
      </c>
    </row>
    <row r="37" spans="1:12" ht="17" customHeight="1" thickBot="1">
      <c r="A37" s="136">
        <v>10</v>
      </c>
      <c r="B37" s="108" t="s">
        <v>116</v>
      </c>
      <c r="C37" s="123" t="s">
        <v>134</v>
      </c>
      <c r="D37" s="122">
        <v>2</v>
      </c>
      <c r="E37" s="122"/>
      <c r="F37" s="122">
        <v>2</v>
      </c>
      <c r="G37" s="122"/>
      <c r="H37" s="122"/>
      <c r="I37" s="122"/>
      <c r="J37" s="139">
        <f t="shared" si="2"/>
        <v>60</v>
      </c>
      <c r="K37" s="123">
        <v>4</v>
      </c>
      <c r="L37" s="110">
        <v>5</v>
      </c>
    </row>
    <row r="38" spans="1:12" ht="13" customHeight="1" thickBot="1">
      <c r="A38" s="77"/>
      <c r="B38" s="77"/>
      <c r="C38" s="78" t="s">
        <v>19</v>
      </c>
      <c r="D38" s="84">
        <f t="shared" ref="D38:K38" si="3">SUM(D28:D37)</f>
        <v>14</v>
      </c>
      <c r="E38" s="84">
        <f t="shared" si="3"/>
        <v>0</v>
      </c>
      <c r="F38" s="84">
        <f t="shared" si="3"/>
        <v>2</v>
      </c>
      <c r="G38" s="84">
        <f t="shared" si="3"/>
        <v>2</v>
      </c>
      <c r="H38" s="84">
        <f t="shared" si="3"/>
        <v>9</v>
      </c>
      <c r="I38" s="84">
        <f t="shared" si="3"/>
        <v>0</v>
      </c>
      <c r="J38" s="84">
        <f t="shared" si="3"/>
        <v>405</v>
      </c>
      <c r="K38" s="84">
        <f t="shared" si="3"/>
        <v>30</v>
      </c>
      <c r="L38" s="86"/>
    </row>
    <row r="39" spans="1:12" ht="30.5" customHeight="1">
      <c r="C39" s="23"/>
      <c r="D39" s="24"/>
      <c r="E39" s="24"/>
      <c r="F39" s="24"/>
      <c r="G39" s="24"/>
      <c r="H39" s="24"/>
      <c r="I39" s="24"/>
      <c r="J39" s="24"/>
      <c r="K39" s="33"/>
      <c r="L39" s="24"/>
    </row>
    <row r="40" spans="1:12" ht="20.25" customHeight="1" thickBot="1"/>
    <row r="41" spans="1:12" ht="14" customHeight="1" thickBot="1">
      <c r="A41" s="10"/>
      <c r="B41" s="11"/>
      <c r="C41" s="11"/>
      <c r="D41" s="11"/>
      <c r="E41" s="11"/>
      <c r="F41" s="12" t="s">
        <v>2</v>
      </c>
      <c r="G41" s="11"/>
      <c r="H41" s="12" t="s">
        <v>21</v>
      </c>
      <c r="I41" s="11"/>
      <c r="J41" s="11"/>
      <c r="K41" s="13" t="s">
        <v>4</v>
      </c>
      <c r="L41" s="14"/>
    </row>
    <row r="42" spans="1:12">
      <c r="A42" s="167" t="s">
        <v>5</v>
      </c>
      <c r="B42" s="169" t="s">
        <v>6</v>
      </c>
      <c r="C42" s="169" t="s">
        <v>7</v>
      </c>
      <c r="D42" s="17"/>
      <c r="E42" s="17" t="s">
        <v>8</v>
      </c>
      <c r="F42" s="17"/>
      <c r="G42" s="17"/>
      <c r="H42" s="17"/>
      <c r="I42" s="18"/>
      <c r="J42" s="16" t="s">
        <v>9</v>
      </c>
      <c r="K42" s="16" t="s">
        <v>10</v>
      </c>
      <c r="L42" s="171" t="s">
        <v>11</v>
      </c>
    </row>
    <row r="43" spans="1:12" ht="14" thickBot="1">
      <c r="A43" s="168"/>
      <c r="B43" s="170"/>
      <c r="C43" s="170"/>
      <c r="D43" s="21" t="s">
        <v>12</v>
      </c>
      <c r="E43" s="21" t="s">
        <v>13</v>
      </c>
      <c r="F43" s="21" t="s">
        <v>14</v>
      </c>
      <c r="G43" s="21" t="s">
        <v>15</v>
      </c>
      <c r="H43" s="21" t="s">
        <v>16</v>
      </c>
      <c r="I43" s="21" t="s">
        <v>17</v>
      </c>
      <c r="J43" s="21" t="s">
        <v>18</v>
      </c>
      <c r="K43" s="30" t="s">
        <v>50</v>
      </c>
      <c r="L43" s="172"/>
    </row>
    <row r="44" spans="1:12" ht="17" customHeight="1">
      <c r="A44" s="160">
        <v>1</v>
      </c>
      <c r="B44" s="154" t="s">
        <v>76</v>
      </c>
      <c r="C44" s="161" t="s">
        <v>137</v>
      </c>
      <c r="D44" s="161">
        <v>1</v>
      </c>
      <c r="E44" s="161"/>
      <c r="F44" s="161"/>
      <c r="G44" s="161"/>
      <c r="H44" s="161">
        <v>2</v>
      </c>
      <c r="I44" s="161"/>
      <c r="J44" s="155">
        <f>SUM(D44:I44)*15</f>
        <v>45</v>
      </c>
      <c r="K44" s="161">
        <v>2</v>
      </c>
      <c r="L44" s="156">
        <v>3</v>
      </c>
    </row>
    <row r="45" spans="1:12" ht="17" customHeight="1">
      <c r="A45" s="74">
        <v>2</v>
      </c>
      <c r="B45" s="70" t="s">
        <v>156</v>
      </c>
      <c r="C45" s="80" t="s">
        <v>135</v>
      </c>
      <c r="D45" s="116">
        <v>2</v>
      </c>
      <c r="E45" s="116"/>
      <c r="F45" s="116"/>
      <c r="G45" s="116"/>
      <c r="H45" s="116">
        <v>2</v>
      </c>
      <c r="I45" s="116"/>
      <c r="J45" s="116">
        <f>SUM(D45:I45)*15</f>
        <v>60</v>
      </c>
      <c r="K45" s="116">
        <v>4</v>
      </c>
      <c r="L45" s="101">
        <v>5</v>
      </c>
    </row>
    <row r="46" spans="1:12" ht="17" customHeight="1">
      <c r="A46" s="74">
        <v>3</v>
      </c>
      <c r="B46" s="70" t="s">
        <v>49</v>
      </c>
      <c r="C46" s="120" t="s">
        <v>147</v>
      </c>
      <c r="D46" s="115">
        <v>1</v>
      </c>
      <c r="E46" s="115"/>
      <c r="F46" s="115"/>
      <c r="G46" s="115">
        <v>1</v>
      </c>
      <c r="H46" s="115"/>
      <c r="I46" s="115"/>
      <c r="J46" s="117">
        <f>SUM(D46:I46)*15</f>
        <v>30</v>
      </c>
      <c r="K46" s="80">
        <v>2</v>
      </c>
      <c r="L46" s="101">
        <v>5</v>
      </c>
    </row>
    <row r="47" spans="1:12" ht="17" customHeight="1">
      <c r="A47" s="130">
        <v>4</v>
      </c>
      <c r="B47" s="70" t="s">
        <v>39</v>
      </c>
      <c r="C47" s="118" t="s">
        <v>113</v>
      </c>
      <c r="D47" s="118"/>
      <c r="E47" s="118"/>
      <c r="F47" s="118"/>
      <c r="G47" s="118"/>
      <c r="H47" s="118"/>
      <c r="I47" s="118">
        <v>2</v>
      </c>
      <c r="J47" s="81">
        <f>SUM(D47:I47)*15</f>
        <v>30</v>
      </c>
      <c r="K47" s="118">
        <v>2</v>
      </c>
      <c r="L47" s="72"/>
    </row>
    <row r="48" spans="1:12" ht="17" customHeight="1" thickBot="1">
      <c r="A48" s="106">
        <v>5</v>
      </c>
      <c r="B48" s="109" t="s">
        <v>38</v>
      </c>
      <c r="C48" s="120" t="s">
        <v>114</v>
      </c>
      <c r="D48" s="120"/>
      <c r="E48" s="120"/>
      <c r="F48" s="120"/>
      <c r="G48" s="120"/>
      <c r="H48" s="120"/>
      <c r="I48" s="120"/>
      <c r="J48" s="80">
        <f>SUM(D48:I48)*15</f>
        <v>0</v>
      </c>
      <c r="K48" s="120">
        <v>20</v>
      </c>
      <c r="L48" s="101"/>
    </row>
    <row r="49" spans="1:12" ht="13" customHeight="1" thickBot="1">
      <c r="A49" s="77"/>
      <c r="B49" s="77"/>
      <c r="C49" s="125" t="s">
        <v>19</v>
      </c>
      <c r="D49" s="127">
        <f t="shared" ref="D49:K49" si="4">SUM(D44:D48)</f>
        <v>4</v>
      </c>
      <c r="E49" s="127">
        <f t="shared" si="4"/>
        <v>0</v>
      </c>
      <c r="F49" s="127">
        <f t="shared" si="4"/>
        <v>0</v>
      </c>
      <c r="G49" s="127">
        <f t="shared" si="4"/>
        <v>1</v>
      </c>
      <c r="H49" s="127">
        <f t="shared" si="4"/>
        <v>4</v>
      </c>
      <c r="I49" s="127">
        <f t="shared" si="4"/>
        <v>2</v>
      </c>
      <c r="J49" s="127">
        <f t="shared" si="4"/>
        <v>165</v>
      </c>
      <c r="K49" s="127">
        <f t="shared" si="4"/>
        <v>30</v>
      </c>
      <c r="L49" s="128"/>
    </row>
    <row r="50" spans="1:12" ht="17" customHeight="1"/>
    <row r="51" spans="1:12" ht="17" customHeight="1">
      <c r="C51" s="23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7" customHeight="1">
      <c r="A52" s="31" t="s">
        <v>77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7" customHeight="1">
      <c r="A53" s="31" t="s">
        <v>78</v>
      </c>
      <c r="B53" s="31"/>
      <c r="C53" s="31"/>
      <c r="D53" s="31"/>
      <c r="E53" s="31"/>
    </row>
    <row r="54" spans="1:12" ht="17" customHeight="1">
      <c r="A54" s="31" t="s">
        <v>117</v>
      </c>
      <c r="B54" s="31"/>
      <c r="C54" s="31"/>
      <c r="D54" s="31"/>
      <c r="E54" s="31"/>
    </row>
    <row r="55" spans="1:12" ht="17" customHeight="1">
      <c r="B55" s="31"/>
      <c r="C55" s="31"/>
      <c r="D55" s="31"/>
      <c r="E55" s="31"/>
    </row>
    <row r="56" spans="1:12" ht="17" customHeight="1">
      <c r="A56" s="63" t="s">
        <v>139</v>
      </c>
    </row>
    <row r="57" spans="1:12" ht="17" customHeight="1">
      <c r="A57" s="63"/>
    </row>
    <row r="58" spans="1:12" ht="20" customHeight="1">
      <c r="A58" s="25" t="s">
        <v>36</v>
      </c>
      <c r="K58" s="26">
        <f>'Sem I - III BK'!J22+'Sem I - III BK'!J38+'Sem I - III BK'!J49</f>
        <v>975</v>
      </c>
    </row>
    <row r="59" spans="1:12" ht="17" customHeight="1"/>
    <row r="60" spans="1:12" ht="17" customHeight="1">
      <c r="B60" s="29" t="s">
        <v>41</v>
      </c>
      <c r="C60" s="27">
        <f xml:space="preserve"> (D22+D38+D49)*15</f>
        <v>450</v>
      </c>
    </row>
    <row r="61" spans="1:12" ht="17" customHeight="1">
      <c r="B61" s="29" t="s">
        <v>37</v>
      </c>
      <c r="C61" s="32">
        <f xml:space="preserve"> (C60/K58)*100</f>
        <v>46.153846153846153</v>
      </c>
      <c r="D61" s="27" t="s">
        <v>42</v>
      </c>
      <c r="E61" s="27"/>
      <c r="F61" s="27"/>
      <c r="G61" s="27"/>
      <c r="H61" s="27"/>
      <c r="I61" s="27"/>
    </row>
    <row r="62" spans="1:12" ht="20" customHeight="1"/>
    <row r="63" spans="1:12" ht="20" customHeight="1"/>
    <row r="64" spans="1:12" ht="9" customHeight="1"/>
  </sheetData>
  <mergeCells count="12">
    <mergeCell ref="C26:C27"/>
    <mergeCell ref="L26:L27"/>
    <mergeCell ref="A42:A43"/>
    <mergeCell ref="B42:B43"/>
    <mergeCell ref="C42:C43"/>
    <mergeCell ref="L42:L43"/>
    <mergeCell ref="A11:A12"/>
    <mergeCell ref="B11:B12"/>
    <mergeCell ref="C11:C12"/>
    <mergeCell ref="L11:L12"/>
    <mergeCell ref="A26:A27"/>
    <mergeCell ref="B26:B27"/>
  </mergeCells>
  <phoneticPr fontId="19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showGridLines="0" tabSelected="1" view="pageBreakPreview" zoomScale="115" zoomScaleNormal="100" zoomScaleSheetLayoutView="115" workbookViewId="0">
      <selection activeCell="A17" sqref="A17:IV17"/>
    </sheetView>
  </sheetViews>
  <sheetFormatPr baseColWidth="10" defaultColWidth="9.1640625" defaultRowHeight="13"/>
  <cols>
    <col min="1" max="1" width="4.83203125" style="2" customWidth="1"/>
    <col min="2" max="2" width="7.5" style="2" customWidth="1"/>
    <col min="3" max="3" width="14.1640625" style="2" customWidth="1"/>
    <col min="4" max="9" width="5.6640625" style="2" customWidth="1"/>
    <col min="10" max="10" width="13" style="2" customWidth="1"/>
    <col min="11" max="11" width="14.6640625" style="2" customWidth="1"/>
    <col min="12" max="16384" width="9.1640625" style="2"/>
  </cols>
  <sheetData>
    <row r="1" spans="1:33">
      <c r="A1" s="41"/>
      <c r="B1" s="41"/>
      <c r="C1" s="41"/>
      <c r="D1" s="41"/>
      <c r="E1" s="41"/>
      <c r="G1" s="41"/>
      <c r="H1" s="48" t="s">
        <v>45</v>
      </c>
      <c r="I1" s="41"/>
      <c r="J1" s="41"/>
      <c r="K1" s="41"/>
      <c r="L1" s="41"/>
      <c r="M1" s="41"/>
    </row>
    <row r="2" spans="1:33">
      <c r="A2" s="41"/>
      <c r="B2" s="41"/>
      <c r="C2" s="41"/>
      <c r="D2" s="41"/>
      <c r="E2" s="47"/>
      <c r="F2" s="41"/>
      <c r="G2" s="41"/>
      <c r="H2" s="41"/>
      <c r="I2" s="41"/>
      <c r="J2" s="41"/>
      <c r="K2" s="41"/>
      <c r="L2" s="41"/>
      <c r="M2" s="41"/>
    </row>
    <row r="3" spans="1:33" ht="17" customHeight="1">
      <c r="A3" s="41"/>
      <c r="B3" s="59" t="s">
        <v>22</v>
      </c>
      <c r="C3" s="41"/>
      <c r="D3" s="41"/>
      <c r="E3" s="47"/>
      <c r="F3" s="41"/>
      <c r="G3" s="54" t="s">
        <v>94</v>
      </c>
      <c r="H3" s="56"/>
      <c r="I3" s="56"/>
      <c r="J3" s="56"/>
      <c r="K3" s="41"/>
      <c r="L3" s="55"/>
      <c r="M3" s="41"/>
    </row>
    <row r="4" spans="1:33" ht="17" customHeight="1">
      <c r="A4" s="41"/>
      <c r="B4" s="41"/>
      <c r="C4" s="41"/>
      <c r="D4" s="41"/>
      <c r="E4" s="47"/>
      <c r="F4" s="41"/>
      <c r="G4" s="56"/>
      <c r="H4" s="56"/>
      <c r="I4" s="56"/>
      <c r="J4" s="56"/>
      <c r="K4" s="41"/>
      <c r="L4" s="55"/>
      <c r="M4" s="41"/>
    </row>
    <row r="5" spans="1:33" ht="17" customHeight="1">
      <c r="A5" s="41"/>
      <c r="B5" s="52" t="s">
        <v>23</v>
      </c>
      <c r="C5" s="44" t="s">
        <v>26</v>
      </c>
      <c r="D5" s="41"/>
      <c r="E5" s="47"/>
      <c r="F5" s="41"/>
      <c r="G5" s="56" t="s">
        <v>161</v>
      </c>
      <c r="H5" s="56"/>
      <c r="I5" s="56"/>
      <c r="J5" s="56"/>
      <c r="K5" s="41"/>
      <c r="L5" s="56"/>
      <c r="M5" s="4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17" customHeight="1">
      <c r="A6" s="41"/>
      <c r="B6" s="52" t="s">
        <v>12</v>
      </c>
      <c r="C6" s="44" t="s">
        <v>27</v>
      </c>
      <c r="D6" s="41"/>
      <c r="E6" s="47"/>
      <c r="F6" s="41"/>
      <c r="G6" s="56"/>
      <c r="H6" s="56"/>
      <c r="I6" s="56"/>
      <c r="J6" s="56"/>
      <c r="K6" s="41"/>
      <c r="L6" s="56"/>
      <c r="M6" s="41"/>
    </row>
    <row r="7" spans="1:33" ht="17" customHeight="1">
      <c r="A7" s="41"/>
      <c r="B7" s="52" t="s">
        <v>24</v>
      </c>
      <c r="C7" s="44" t="s">
        <v>28</v>
      </c>
      <c r="D7" s="41"/>
      <c r="E7" s="47"/>
      <c r="F7" s="41"/>
      <c r="G7" s="56"/>
      <c r="H7" s="56"/>
      <c r="I7" s="56"/>
      <c r="J7" s="56"/>
      <c r="K7" s="41"/>
      <c r="L7" s="56"/>
      <c r="M7" s="41"/>
    </row>
    <row r="8" spans="1:33" ht="17" customHeight="1">
      <c r="A8" s="41"/>
      <c r="B8" s="52" t="s">
        <v>25</v>
      </c>
      <c r="C8" s="44" t="s">
        <v>29</v>
      </c>
      <c r="D8" s="41"/>
      <c r="E8" s="47"/>
      <c r="F8" s="41"/>
      <c r="G8" s="56"/>
      <c r="H8" s="56"/>
      <c r="I8" s="56"/>
      <c r="J8" s="56"/>
      <c r="K8" s="41"/>
      <c r="L8" s="56"/>
      <c r="M8" s="41"/>
    </row>
    <row r="9" spans="1:33" ht="16">
      <c r="A9" s="41"/>
      <c r="B9" s="52" t="s">
        <v>15</v>
      </c>
      <c r="C9" s="44" t="s">
        <v>30</v>
      </c>
      <c r="D9" s="41"/>
      <c r="E9" s="47"/>
      <c r="F9" s="41"/>
      <c r="G9" s="41"/>
      <c r="H9" s="41"/>
      <c r="I9" s="41"/>
      <c r="J9" s="41"/>
      <c r="K9" s="41"/>
      <c r="L9" s="41"/>
      <c r="M9" s="41"/>
    </row>
    <row r="10" spans="1:33" ht="20" customHeight="1">
      <c r="A10" s="41"/>
      <c r="B10" s="52" t="s">
        <v>16</v>
      </c>
      <c r="C10" s="44" t="s">
        <v>31</v>
      </c>
      <c r="D10" s="41"/>
      <c r="E10" s="47"/>
      <c r="F10" s="41"/>
      <c r="G10" s="41"/>
      <c r="H10" s="41"/>
      <c r="I10" s="41"/>
      <c r="J10" s="41"/>
      <c r="K10" s="41"/>
      <c r="L10" s="41"/>
      <c r="M10" s="4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0" customHeight="1">
      <c r="A11" s="41"/>
      <c r="B11" s="52" t="s">
        <v>17</v>
      </c>
      <c r="C11" s="44" t="s">
        <v>32</v>
      </c>
      <c r="D11" s="41"/>
      <c r="E11" s="47"/>
      <c r="F11" s="41"/>
      <c r="G11" s="41"/>
      <c r="H11" s="41"/>
      <c r="I11" s="41"/>
      <c r="J11" s="41"/>
      <c r="K11" s="41"/>
      <c r="L11" s="41"/>
      <c r="M11" s="41"/>
    </row>
    <row r="12" spans="1:33" ht="20" customHeight="1">
      <c r="A12" s="56"/>
      <c r="B12" s="57"/>
      <c r="C12" s="55"/>
      <c r="D12" s="55"/>
      <c r="E12" s="55"/>
      <c r="F12" s="56"/>
      <c r="G12" s="56"/>
      <c r="H12" s="56"/>
      <c r="I12" s="56"/>
      <c r="J12" s="55"/>
      <c r="K12" s="55"/>
      <c r="L12" s="41"/>
      <c r="M12" s="41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3" ht="20" customHeight="1">
      <c r="A13" s="56"/>
      <c r="B13" s="54" t="s">
        <v>89</v>
      </c>
      <c r="C13" s="57"/>
      <c r="D13" s="55"/>
      <c r="E13" s="55"/>
      <c r="F13" s="56"/>
      <c r="G13" s="56"/>
      <c r="H13" s="56"/>
      <c r="I13" s="56"/>
      <c r="J13" s="55"/>
      <c r="K13" s="55"/>
      <c r="L13" s="41"/>
      <c r="M13" s="41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3" ht="14.25" customHeight="1">
      <c r="A14" s="56"/>
      <c r="B14" s="166" t="s">
        <v>166</v>
      </c>
      <c r="C14" s="164"/>
      <c r="D14" s="165"/>
      <c r="E14" s="165"/>
      <c r="F14" s="164"/>
      <c r="G14" s="164"/>
      <c r="H14" s="164"/>
      <c r="I14" s="164"/>
      <c r="J14" s="165"/>
      <c r="K14" s="56"/>
      <c r="L14" s="41"/>
      <c r="M14" s="46"/>
    </row>
    <row r="15" spans="1:33" ht="16">
      <c r="A15" s="56"/>
      <c r="B15" s="61" t="s">
        <v>92</v>
      </c>
      <c r="C15" s="56" t="s">
        <v>90</v>
      </c>
      <c r="D15" s="55"/>
      <c r="E15" s="55"/>
      <c r="F15" s="56"/>
      <c r="G15" s="56"/>
      <c r="H15" s="56"/>
      <c r="I15" s="56"/>
      <c r="K15" s="60" t="s">
        <v>118</v>
      </c>
      <c r="L15" s="41"/>
      <c r="M15" s="4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" customFormat="1" ht="16">
      <c r="A16" s="56"/>
      <c r="B16" s="61" t="s">
        <v>93</v>
      </c>
      <c r="C16" s="56" t="s">
        <v>91</v>
      </c>
      <c r="D16" s="55"/>
      <c r="E16" s="55"/>
      <c r="F16" s="56"/>
      <c r="G16" s="56"/>
      <c r="H16" s="56"/>
      <c r="I16" s="56"/>
      <c r="K16" s="60" t="s">
        <v>119</v>
      </c>
      <c r="L16" s="41"/>
      <c r="M16" s="41"/>
    </row>
    <row r="17" spans="1:33" s="4" customFormat="1" ht="18" customHeight="1">
      <c r="A17" s="61"/>
      <c r="B17" s="61" t="s">
        <v>163</v>
      </c>
      <c r="C17" s="163" t="s">
        <v>164</v>
      </c>
      <c r="D17" s="55"/>
      <c r="E17" s="55"/>
      <c r="F17" s="56"/>
      <c r="G17" s="56"/>
      <c r="H17" s="56"/>
      <c r="I17" s="56"/>
      <c r="J17" s="55"/>
      <c r="K17" s="56" t="s">
        <v>165</v>
      </c>
      <c r="L17" s="44"/>
      <c r="M17" s="45"/>
    </row>
    <row r="18" spans="1:33" s="4" customFormat="1" ht="20">
      <c r="A18" s="41"/>
      <c r="B18" s="62" t="s">
        <v>95</v>
      </c>
      <c r="C18" s="58"/>
      <c r="D18" s="55"/>
      <c r="E18" s="55"/>
      <c r="F18" s="56"/>
      <c r="G18" s="56"/>
      <c r="H18" s="56"/>
      <c r="I18" s="56"/>
      <c r="J18" s="55"/>
      <c r="K18" s="56"/>
      <c r="L18" s="44"/>
      <c r="M18" s="45"/>
    </row>
    <row r="19" spans="1:33" ht="1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9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6">
      <c r="A20" s="41"/>
      <c r="B20" s="50">
        <v>1</v>
      </c>
      <c r="C20" s="44" t="s">
        <v>64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6">
      <c r="A21" s="41"/>
      <c r="B21" s="50">
        <v>2</v>
      </c>
      <c r="C21" s="44" t="s">
        <v>33</v>
      </c>
      <c r="D21" s="41"/>
      <c r="E21" s="41"/>
      <c r="F21" s="41"/>
      <c r="G21" s="51"/>
      <c r="H21" s="41"/>
      <c r="I21" s="41"/>
      <c r="J21" s="41"/>
      <c r="K21" s="41"/>
      <c r="L21" s="41"/>
      <c r="M21" s="4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" customFormat="1" ht="16">
      <c r="A22" s="41"/>
      <c r="B22" s="50">
        <v>3</v>
      </c>
      <c r="C22" s="44" t="s">
        <v>43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33" s="4" customFormat="1" ht="16">
      <c r="A23" s="44"/>
      <c r="B23" s="50">
        <v>4</v>
      </c>
      <c r="C23" s="44" t="s">
        <v>51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33" s="4" customFormat="1" ht="16">
      <c r="A24" s="44"/>
      <c r="B24" s="50">
        <v>5</v>
      </c>
      <c r="C24" s="44" t="s">
        <v>52</v>
      </c>
      <c r="D24" s="44"/>
      <c r="E24" s="44"/>
      <c r="F24" s="42"/>
      <c r="G24" s="42"/>
      <c r="H24" s="42"/>
      <c r="I24" s="42"/>
      <c r="J24" s="42"/>
      <c r="K24" s="42"/>
      <c r="L24" s="42"/>
      <c r="M24" s="44"/>
    </row>
    <row r="25" spans="1:33" s="4" customFormat="1" ht="16">
      <c r="A25" s="44"/>
      <c r="B25" s="50">
        <v>6</v>
      </c>
      <c r="C25" s="44" t="s">
        <v>65</v>
      </c>
      <c r="D25" s="42"/>
      <c r="E25" s="42"/>
      <c r="F25" s="42"/>
      <c r="G25" s="42"/>
      <c r="H25" s="42"/>
      <c r="I25" s="42"/>
      <c r="J25" s="42"/>
      <c r="K25" s="42"/>
      <c r="L25" s="42"/>
      <c r="M25" s="44"/>
    </row>
    <row r="26" spans="1:33" s="4" customFormat="1" ht="16">
      <c r="A26" s="41"/>
      <c r="B26" s="50">
        <v>7</v>
      </c>
      <c r="C26" s="44" t="s">
        <v>144</v>
      </c>
      <c r="D26" s="41"/>
      <c r="E26" s="41"/>
      <c r="F26" s="41"/>
      <c r="G26" s="41"/>
      <c r="H26" s="41"/>
      <c r="I26" s="41"/>
      <c r="J26" s="41"/>
      <c r="K26" s="41"/>
      <c r="L26" s="41"/>
      <c r="M26" s="4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4" customFormat="1" ht="16">
      <c r="A27" s="41"/>
      <c r="B27" s="50"/>
      <c r="C27" s="44"/>
      <c r="D27" s="41"/>
      <c r="E27" s="41"/>
      <c r="F27" s="41"/>
      <c r="G27" s="41"/>
      <c r="H27" s="41"/>
      <c r="I27" s="41"/>
      <c r="J27" s="41"/>
      <c r="K27" s="41"/>
      <c r="L27" s="41"/>
      <c r="M27" s="4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4" customFormat="1" ht="16">
      <c r="A28" s="41"/>
      <c r="B28" s="50">
        <v>8</v>
      </c>
      <c r="C28" s="44" t="s">
        <v>53</v>
      </c>
      <c r="D28" s="44"/>
      <c r="E28" s="44"/>
      <c r="F28" s="44"/>
      <c r="G28" s="41"/>
      <c r="H28" s="41"/>
      <c r="I28" s="41"/>
      <c r="J28" s="41"/>
      <c r="K28" s="41"/>
      <c r="L28" s="44"/>
      <c r="M28" s="4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4" customFormat="1" ht="16">
      <c r="A29" s="44"/>
      <c r="B29" s="50">
        <v>9</v>
      </c>
      <c r="C29" s="44" t="s">
        <v>66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4" customFormat="1" ht="16">
      <c r="A30" s="44"/>
      <c r="B30" s="50">
        <v>10</v>
      </c>
      <c r="C30" s="44" t="s">
        <v>67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33" s="4" customFormat="1" ht="16">
      <c r="A31" s="44"/>
      <c r="B31" s="50">
        <v>11</v>
      </c>
      <c r="C31" s="44" t="s">
        <v>68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33" s="4" customFormat="1" ht="16">
      <c r="A32" s="44"/>
      <c r="B32" s="50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32" s="4" customFormat="1" ht="16">
      <c r="A33" s="44"/>
      <c r="B33" s="50">
        <v>21</v>
      </c>
      <c r="C33" s="44" t="s">
        <v>69</v>
      </c>
      <c r="D33" s="44"/>
      <c r="E33" s="44"/>
      <c r="F33" s="44"/>
      <c r="G33" s="44"/>
      <c r="H33" s="44"/>
      <c r="I33" s="44"/>
      <c r="J33" s="44"/>
      <c r="K33" s="44"/>
      <c r="L33" s="44"/>
      <c r="M33" s="42"/>
    </row>
    <row r="34" spans="1:32" s="4" customFormat="1" ht="16">
      <c r="A34" s="44"/>
      <c r="B34" s="50">
        <v>22</v>
      </c>
      <c r="C34" s="44" t="s">
        <v>70</v>
      </c>
      <c r="D34" s="44"/>
      <c r="E34" s="44"/>
      <c r="F34" s="44"/>
      <c r="G34" s="44"/>
      <c r="H34" s="44"/>
      <c r="I34" s="44"/>
      <c r="J34" s="44"/>
      <c r="K34" s="44"/>
      <c r="L34" s="44"/>
      <c r="M34" s="42"/>
    </row>
    <row r="35" spans="1:32" s="4" customFormat="1" ht="16">
      <c r="A35" s="44"/>
      <c r="B35" s="50">
        <v>23</v>
      </c>
      <c r="C35" s="44" t="s">
        <v>71</v>
      </c>
      <c r="D35" s="44"/>
      <c r="E35" s="44"/>
      <c r="F35" s="44"/>
      <c r="G35" s="44"/>
      <c r="H35" s="44"/>
      <c r="I35" s="44"/>
      <c r="J35" s="44"/>
      <c r="K35" s="44"/>
      <c r="L35" s="44"/>
      <c r="M35" s="42"/>
    </row>
    <row r="36" spans="1:32" s="4" customFormat="1" ht="16">
      <c r="A36" s="5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2"/>
    </row>
    <row r="37" spans="1:32" ht="16">
      <c r="A37" s="50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6">
      <c r="A38" s="50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6">
      <c r="A39" s="50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6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.75" customHeight="1">
      <c r="A41" s="44"/>
      <c r="B41" s="43" t="s">
        <v>162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4"/>
    </row>
    <row r="42" spans="1:32" ht="18">
      <c r="A42" s="53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4"/>
    </row>
    <row r="43" spans="1:32" s="4" customFormat="1" ht="16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4"/>
      <c r="M43" s="4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s="4" customFormat="1" ht="16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4"/>
      <c r="M44" s="4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s="4" customFormat="1" ht="16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4"/>
      <c r="M45" s="4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s="4" customFormat="1" ht="16">
      <c r="A46" s="41"/>
      <c r="B46" s="41"/>
      <c r="C46" s="41"/>
      <c r="D46" s="41"/>
      <c r="E46" s="41"/>
      <c r="F46" s="41"/>
      <c r="G46" s="41"/>
      <c r="H46" s="41"/>
      <c r="I46" s="41"/>
      <c r="J46" s="47" t="s">
        <v>34</v>
      </c>
      <c r="K46" s="41"/>
      <c r="L46" s="44"/>
      <c r="M46" s="4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s="4" customFormat="1" ht="16">
      <c r="A47" s="41"/>
      <c r="B47" s="41"/>
      <c r="C47" s="41"/>
      <c r="D47" s="41"/>
      <c r="E47" s="41"/>
      <c r="F47" s="41"/>
      <c r="G47" s="41"/>
      <c r="H47" s="41"/>
      <c r="I47" s="41"/>
      <c r="J47" s="42" t="s">
        <v>35</v>
      </c>
      <c r="K47" s="41"/>
      <c r="L47" s="44"/>
      <c r="M47" s="4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s="4" customFormat="1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3" s="4" customFormat="1" ht="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3" s="4" customFormat="1" ht="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4" customFormat="1" ht="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4" customFormat="1" ht="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s="4" customFormat="1" ht="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s="4" customFormat="1" ht="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4" customFormat="1" ht="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4" customFormat="1" ht="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3" orientation="portrait" horizontalDpi="4294967294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Sem I - III KBI </vt:lpstr>
      <vt:lpstr>Sem I - III RiUOB</vt:lpstr>
      <vt:lpstr>Sem I - III BK</vt:lpstr>
      <vt:lpstr>uwagi</vt:lpstr>
      <vt:lpstr>'Sem I - III BK'!Obszar_wydruku</vt:lpstr>
      <vt:lpstr>'Sem I - III KBI '!Obszar_wydruku</vt:lpstr>
      <vt:lpstr>'Sem I - III RiUOB'!Obszar_wydruku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2013-06-10T09:48:44Z</cp:lastPrinted>
  <dcterms:created xsi:type="dcterms:W3CDTF">1999-04-13T11:53:51Z</dcterms:created>
  <dcterms:modified xsi:type="dcterms:W3CDTF">2018-04-16T10:09:37Z</dcterms:modified>
</cp:coreProperties>
</file>