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dz/Downloads/"/>
    </mc:Choice>
  </mc:AlternateContent>
  <xr:revisionPtr revIDLastSave="0" documentId="8_{57B4D7CB-03B6-D44A-A743-7D043EC04128}" xr6:coauthVersionLast="32" xr6:coauthVersionMax="32" xr10:uidLastSave="{00000000-0000-0000-0000-000000000000}"/>
  <bookViews>
    <workbookView xWindow="80" yWindow="460" windowWidth="10000" windowHeight="5060" tabRatio="607" firstSheet="1" activeTab="3"/>
  </bookViews>
  <sheets>
    <sheet name="Sem I - III KBI " sheetId="1" r:id="rId1"/>
    <sheet name="Sem I - III RiUOB" sheetId="35" r:id="rId2"/>
    <sheet name="Sem I - III BK" sheetId="34" r:id="rId3"/>
    <sheet name="uwagi" sheetId="19" r:id="rId4"/>
    <sheet name="zestawienie" sheetId="31" r:id="rId5"/>
  </sheets>
  <definedNames>
    <definedName name="_xlnm.Print_Area" localSheetId="2">'Sem I - III BK'!$A$2:$L$62</definedName>
    <definedName name="_xlnm.Print_Area" localSheetId="0">'Sem I - III KBI '!$A$2:$L$62</definedName>
    <definedName name="_xlnm.Print_Area" localSheetId="1">'Sem I - III RiUOB'!$A$2:$L$62</definedName>
    <definedName name="_xlnm.Print_Area" localSheetId="4">zestawienie!$A$1:$G$25</definedName>
  </definedNames>
  <calcPr calcId="162913"/>
</workbook>
</file>

<file path=xl/calcChain.xml><?xml version="1.0" encoding="utf-8"?>
<calcChain xmlns="http://schemas.openxmlformats.org/spreadsheetml/2006/main">
  <c r="J18" i="34" l="1"/>
  <c r="J17" i="34"/>
  <c r="J18" i="1"/>
  <c r="J17" i="1"/>
  <c r="J42" i="35"/>
  <c r="J43" i="35"/>
  <c r="J31" i="35"/>
  <c r="J29" i="35"/>
  <c r="J36" i="35" s="1"/>
  <c r="J42" i="1"/>
  <c r="J44" i="1"/>
  <c r="J30" i="1"/>
  <c r="J29" i="1"/>
  <c r="J36" i="1" s="1"/>
  <c r="J31" i="1"/>
  <c r="J21" i="34"/>
  <c r="J20" i="34"/>
  <c r="J19" i="34"/>
  <c r="J16" i="34"/>
  <c r="J15" i="34"/>
  <c r="J14" i="34"/>
  <c r="J13" i="34"/>
  <c r="J22" i="34" s="1"/>
  <c r="K58" i="34" s="1"/>
  <c r="J21" i="1"/>
  <c r="J20" i="1"/>
  <c r="J19" i="1"/>
  <c r="J16" i="1"/>
  <c r="J15" i="1"/>
  <c r="J14" i="1"/>
  <c r="J13" i="1"/>
  <c r="K22" i="35"/>
  <c r="E22" i="35"/>
  <c r="F22" i="35"/>
  <c r="G22" i="35"/>
  <c r="H22" i="35"/>
  <c r="I22" i="35"/>
  <c r="D22" i="35"/>
  <c r="J20" i="35"/>
  <c r="J19" i="35"/>
  <c r="J16" i="35"/>
  <c r="J18" i="35"/>
  <c r="J17" i="35"/>
  <c r="J15" i="35"/>
  <c r="J22" i="35" s="1"/>
  <c r="K58" i="35" s="1"/>
  <c r="C61" i="35" s="1"/>
  <c r="J14" i="35"/>
  <c r="J13" i="35"/>
  <c r="J47" i="34"/>
  <c r="J46" i="34"/>
  <c r="J45" i="35"/>
  <c r="J44" i="35"/>
  <c r="J30" i="35"/>
  <c r="J33" i="35"/>
  <c r="J34" i="35"/>
  <c r="J35" i="35"/>
  <c r="J32" i="35"/>
  <c r="J21" i="35"/>
  <c r="J30" i="34"/>
  <c r="J38" i="34" s="1"/>
  <c r="J34" i="34"/>
  <c r="J29" i="34"/>
  <c r="J45" i="1"/>
  <c r="K47" i="35"/>
  <c r="I47" i="35"/>
  <c r="H47" i="35"/>
  <c r="G47" i="35"/>
  <c r="F47" i="35"/>
  <c r="E47" i="35"/>
  <c r="D47" i="35"/>
  <c r="J46" i="35"/>
  <c r="J47" i="35"/>
  <c r="K36" i="35"/>
  <c r="I36" i="35"/>
  <c r="H36" i="35"/>
  <c r="G36" i="35"/>
  <c r="F36" i="35"/>
  <c r="E36" i="35"/>
  <c r="D36" i="35"/>
  <c r="C60" i="35"/>
  <c r="K49" i="34"/>
  <c r="I49" i="34"/>
  <c r="H49" i="34"/>
  <c r="G49" i="34"/>
  <c r="F49" i="34"/>
  <c r="E49" i="34"/>
  <c r="D49" i="34"/>
  <c r="J48" i="34"/>
  <c r="J49" i="34" s="1"/>
  <c r="J45" i="34"/>
  <c r="J44" i="34"/>
  <c r="K38" i="34"/>
  <c r="I38" i="34"/>
  <c r="H38" i="34"/>
  <c r="G38" i="34"/>
  <c r="F38" i="34"/>
  <c r="E38" i="34"/>
  <c r="D38" i="34"/>
  <c r="J32" i="34"/>
  <c r="J33" i="34"/>
  <c r="J36" i="34"/>
  <c r="J31" i="34"/>
  <c r="J35" i="34"/>
  <c r="J37" i="34"/>
  <c r="K22" i="34"/>
  <c r="I22" i="34"/>
  <c r="H22" i="34"/>
  <c r="G22" i="34"/>
  <c r="F22" i="34"/>
  <c r="E22" i="34"/>
  <c r="D22" i="34"/>
  <c r="J32" i="1"/>
  <c r="K22" i="1"/>
  <c r="E22" i="1"/>
  <c r="F22" i="1"/>
  <c r="G22" i="1"/>
  <c r="H22" i="1"/>
  <c r="I22" i="1"/>
  <c r="D22" i="1"/>
  <c r="J35" i="1"/>
  <c r="J34" i="1"/>
  <c r="J33" i="1"/>
  <c r="D48" i="1"/>
  <c r="J43" i="1"/>
  <c r="J46" i="1"/>
  <c r="J47" i="1"/>
  <c r="K48" i="1"/>
  <c r="I48" i="1"/>
  <c r="H48" i="1"/>
  <c r="G48" i="1"/>
  <c r="F48" i="1"/>
  <c r="E48" i="1"/>
  <c r="E36" i="1"/>
  <c r="D36" i="1"/>
  <c r="I36" i="1"/>
  <c r="H36" i="1"/>
  <c r="F36" i="1"/>
  <c r="G36" i="1"/>
  <c r="K36" i="1"/>
  <c r="J22" i="1"/>
  <c r="K58" i="1" s="1"/>
  <c r="C61" i="1" s="1"/>
  <c r="C60" i="34"/>
  <c r="C60" i="1"/>
  <c r="J48" i="1"/>
  <c r="C61" i="34" l="1"/>
</calcChain>
</file>

<file path=xl/sharedStrings.xml><?xml version="1.0" encoding="utf-8"?>
<sst xmlns="http://schemas.openxmlformats.org/spreadsheetml/2006/main" count="435" uniqueCount="180">
  <si>
    <t>Politechnika Białostocka</t>
  </si>
  <si>
    <t>Wydział Budownictwa i Inżynierii Środowiska</t>
  </si>
  <si>
    <t xml:space="preserve">SEMESTR </t>
  </si>
  <si>
    <t>I</t>
  </si>
  <si>
    <t>(15 tygodni)</t>
  </si>
  <si>
    <t>Lp.</t>
  </si>
  <si>
    <t>Przedmiot</t>
  </si>
  <si>
    <t>Kod przedmiotu</t>
  </si>
  <si>
    <t xml:space="preserve">  Liczba godzin tygodniowo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</si>
  <si>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</si>
  <si>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</si>
  <si>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</si>
  <si>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</si>
  <si>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</si>
  <si>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</si>
  <si>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</si>
  <si>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</si>
  <si>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</si>
  <si>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</si>
  <si>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RAZEM</t>
  </si>
  <si>
    <t>II</t>
  </si>
  <si>
    <t>III</t>
  </si>
  <si>
    <t>Wyjaśnienie oznaczeń :</t>
  </si>
  <si>
    <t>(E)</t>
  </si>
  <si>
    <t xml:space="preserve">C  </t>
  </si>
  <si>
    <t xml:space="preserve">L </t>
  </si>
  <si>
    <t>egzamin</t>
  </si>
  <si>
    <t>wykład</t>
  </si>
  <si>
    <t>ćwiczenia audytoryjne</t>
  </si>
  <si>
    <t>laboratorium</t>
  </si>
  <si>
    <t>pracownia specjalistyczna</t>
  </si>
  <si>
    <t>ćwiczenia projektowe</t>
  </si>
  <si>
    <t>seminarium</t>
  </si>
  <si>
    <t>Katedra Mechaniki Konstrukcji</t>
  </si>
  <si>
    <t>..........................................</t>
  </si>
  <si>
    <t>(pieczęć i podpis Dziekana)</t>
  </si>
  <si>
    <t>Nazwa przedmiotu</t>
  </si>
  <si>
    <t>Łączna liczba godzin zajęć dydaktycznych wynosi:</t>
  </si>
  <si>
    <t>Wykłady stanowią:</t>
  </si>
  <si>
    <t>Praca dyplomowa</t>
  </si>
  <si>
    <t>Seminarium dyplomowe</t>
  </si>
  <si>
    <t>PLAN STUDIÓW STACJONARNYCH II STOPNIA (MGR)</t>
  </si>
  <si>
    <t>Łączna liczba godzin wykładów wynosi:</t>
  </si>
  <si>
    <t>% ogólnej liczby zajęć dydaktycznych</t>
  </si>
  <si>
    <t>Katedra Konstrukcji Budowlanych</t>
  </si>
  <si>
    <t>strona 1/3</t>
  </si>
  <si>
    <t>strona 2/3</t>
  </si>
  <si>
    <t>strona 3/3</t>
  </si>
  <si>
    <t>na studiach stacjonarnych II stopnia</t>
  </si>
  <si>
    <t>Liczba godzin zajęć dydaktycznych określona w standardach kształcenia na kierunku budownictwo i sposób ich realizacji</t>
  </si>
  <si>
    <r>
      <t>kierunek:</t>
    </r>
    <r>
      <rPr>
        <b/>
        <sz val="16"/>
        <rFont val="Arial CE"/>
        <family val="2"/>
        <charset val="238"/>
      </rPr>
      <t xml:space="preserve"> BUDOWNICTWO</t>
    </r>
  </si>
  <si>
    <t>GRUPA TREŚCI PODSTAWOWYCH</t>
  </si>
  <si>
    <t>GRUPA TREŚCI KIERUNKOWYCH</t>
  </si>
  <si>
    <t>Plan studiów stacjonarnych II stopnia</t>
  </si>
  <si>
    <t>Treści kształcenia w zakresie</t>
  </si>
  <si>
    <t>Praktyka zawodowa</t>
  </si>
  <si>
    <t>Systemy utrzymania i zarządzania drogami</t>
  </si>
  <si>
    <t>Metody komputerowe w inżynierii komunikacyjnej</t>
  </si>
  <si>
    <t>ECTS</t>
  </si>
  <si>
    <t>Zakład Geotechniki</t>
  </si>
  <si>
    <t>Zakład Inżynierii Drogowej</t>
  </si>
  <si>
    <t>Zakład Informacji Przestrzennej</t>
  </si>
  <si>
    <t>Studium Języków Obcych</t>
  </si>
  <si>
    <t>Budownictwo monolityczne</t>
  </si>
  <si>
    <t>Mechanika konstrukcji inżynierskich ( E)</t>
  </si>
  <si>
    <t xml:space="preserve">Geoinżynieria ( E) </t>
  </si>
  <si>
    <t>Matematyka stosowana</t>
  </si>
  <si>
    <t>Język obcy</t>
  </si>
  <si>
    <t>Przedmiot do wyboru z zakr. zarządzania przedsięwzięciami</t>
  </si>
  <si>
    <t>Organizacja i ekonomika robót drogowych</t>
  </si>
  <si>
    <t>Infrastruktura drogowa</t>
  </si>
  <si>
    <t>Skrzyżowania i węzły drogowe ( E)</t>
  </si>
  <si>
    <t xml:space="preserve">Projektowanie dróg (E) </t>
  </si>
  <si>
    <t>SPECJALNOŚĆ: BUDOWNICTWO KOMUNIKACYJNE</t>
  </si>
  <si>
    <t>Konstrukcje nawierzchni drogowych</t>
  </si>
  <si>
    <t>SPECJALNOŚĆ: KONSTRUKCJE BUDOWLANE I INŻYNIERSKIE</t>
  </si>
  <si>
    <t>Konstrukcje inżynierskie z betonu ( E)</t>
  </si>
  <si>
    <t>Konstrukcje metalowe specjalne ( E)</t>
  </si>
  <si>
    <t>Konstrukcje metalowe z kształtowników giętych</t>
  </si>
  <si>
    <t>Katedra Materiałów, Technologii i Organizacji Budownictwa</t>
  </si>
  <si>
    <t>Zakład Podstaw Budownictwa i Fizyki Budowli</t>
  </si>
  <si>
    <t>Katedra Matematyki (Wydział Informatyki)</t>
  </si>
  <si>
    <t xml:space="preserve">Studium Fizyki </t>
  </si>
  <si>
    <t>Studium Wychowania Fizycznego i Sportu</t>
  </si>
  <si>
    <t>Zakład Chemii</t>
  </si>
  <si>
    <t xml:space="preserve">Katedra </t>
  </si>
  <si>
    <t>Dydaktyczny Zespół Architektury Krajobrazu</t>
  </si>
  <si>
    <t>Podstawy budownictwa przemysłowego</t>
  </si>
  <si>
    <t>Fundamenty specjalne</t>
  </si>
  <si>
    <t>Metody numeryczne</t>
  </si>
  <si>
    <t>Teoria sprężystości i plastyczności ( E)</t>
  </si>
  <si>
    <t>Konstrukcje sprężone ( E)</t>
  </si>
  <si>
    <r>
      <t xml:space="preserve">Budownictwo podziemne </t>
    </r>
    <r>
      <rPr>
        <vertAlign val="superscript"/>
        <sz val="10"/>
        <rFont val="Arial CE"/>
        <charset val="238"/>
      </rPr>
      <t>(*)</t>
    </r>
  </si>
  <si>
    <r>
      <t xml:space="preserve">Mosty </t>
    </r>
    <r>
      <rPr>
        <vertAlign val="superscript"/>
        <sz val="10"/>
        <rFont val="Arial CE"/>
        <charset val="238"/>
      </rPr>
      <t>(*)</t>
    </r>
  </si>
  <si>
    <t>Semestr I wszystkie przedmioty wspólne dla wszystkich specjalności</t>
  </si>
  <si>
    <r>
      <rPr>
        <vertAlign val="superscript"/>
        <sz val="14"/>
        <rFont val="Arial CE"/>
        <charset val="238"/>
      </rPr>
      <t>(*)</t>
    </r>
    <r>
      <rPr>
        <sz val="14"/>
        <rFont val="Arial CE"/>
        <charset val="238"/>
      </rPr>
      <t xml:space="preserve"> Przedmioty (wykłady) wspólne dla specjalności KBI i BK</t>
    </r>
  </si>
  <si>
    <t>Technologia robót budowlanych II ( E)</t>
  </si>
  <si>
    <t>Ochrona obiektów budowlanych przed wilgocią i korozją</t>
  </si>
  <si>
    <t>Zaawansowane technologie materiałów budowlanych i elementów prefabrykowanych ( E)</t>
  </si>
  <si>
    <t xml:space="preserve">Diagnostyka cieplna budynków i termomodernizacja   </t>
  </si>
  <si>
    <t>Efektywność inwestycji modernizacyjnych ( E)</t>
  </si>
  <si>
    <t>Komputerowe wspomaganie projektowania złożonych procesów budowlanych</t>
  </si>
  <si>
    <t>Organizacja robót budowlanych II</t>
  </si>
  <si>
    <t>Utrzymanie i ocena stanu technicznego budynków</t>
  </si>
  <si>
    <t>Wybrane zagadnienia z ekonomiki budownictwa</t>
  </si>
  <si>
    <t>SPECJALNOŚĆ: REALIZACJA I UŻYTKOWANIE OBIEKTÓW BUDOWLANYCH</t>
  </si>
  <si>
    <t>Złożone konstrukcje metalowe</t>
  </si>
  <si>
    <t>Podstawy teori sprężystości i plastyczności</t>
  </si>
  <si>
    <t>profil ogólnoakademicki</t>
  </si>
  <si>
    <t>Przedmioty do wyboru z zakresu zarządzania przedsięwzięciami:</t>
  </si>
  <si>
    <t>Kierowanie budowlanym procesem inwestycyjnym</t>
  </si>
  <si>
    <t>Podstawy biznesu</t>
  </si>
  <si>
    <t>1.</t>
  </si>
  <si>
    <t>2.</t>
  </si>
  <si>
    <t>Wykaz przedmiotów z grupy HES</t>
  </si>
  <si>
    <t>Gospodarowanie przestrzenią miasta</t>
  </si>
  <si>
    <t>Negocjacje</t>
  </si>
  <si>
    <t>Marketing terytorialny</t>
  </si>
  <si>
    <t>Oceny oddziaływania na środowisko</t>
  </si>
  <si>
    <t>3.</t>
  </si>
  <si>
    <t>4.</t>
  </si>
  <si>
    <t>LHES003</t>
  </si>
  <si>
    <t>LHES009</t>
  </si>
  <si>
    <t>LHES010</t>
  </si>
  <si>
    <t>LHES011</t>
  </si>
  <si>
    <t>Oznaczenia poszczególnych jednostek  - dotyczy kolumny "Uwagi":</t>
  </si>
  <si>
    <t>L01301</t>
  </si>
  <si>
    <t>L01302 A/B</t>
  </si>
  <si>
    <t>L01331</t>
  </si>
  <si>
    <t>L01332</t>
  </si>
  <si>
    <t>L01311</t>
  </si>
  <si>
    <t>L01321</t>
  </si>
  <si>
    <t>L01341</t>
  </si>
  <si>
    <t>L01371</t>
  </si>
  <si>
    <t>L01351</t>
  </si>
  <si>
    <t>L02303</t>
  </si>
  <si>
    <t>L02342</t>
  </si>
  <si>
    <t>L12333</t>
  </si>
  <si>
    <t>L12334</t>
  </si>
  <si>
    <t>L12343</t>
  </si>
  <si>
    <t>L12322</t>
  </si>
  <si>
    <t>L12323</t>
  </si>
  <si>
    <t>L12324</t>
  </si>
  <si>
    <t>L13344</t>
  </si>
  <si>
    <t>L03304</t>
  </si>
  <si>
    <t>L03305</t>
  </si>
  <si>
    <r>
      <t xml:space="preserve">Przedmiot do wyboru (HES) </t>
    </r>
    <r>
      <rPr>
        <vertAlign val="superscript"/>
        <sz val="10"/>
        <rFont val="Arial CE"/>
        <charset val="238"/>
      </rPr>
      <t>(**)</t>
    </r>
  </si>
  <si>
    <t xml:space="preserve">Technologia materiałów i nawierzchni drogowych (E)  </t>
  </si>
  <si>
    <t>Inżynieria ruchu drogowego ( E)</t>
  </si>
  <si>
    <r>
      <rPr>
        <vertAlign val="superscript"/>
        <sz val="14"/>
        <rFont val="Arial CE"/>
        <charset val="238"/>
      </rPr>
      <t>(**)</t>
    </r>
    <r>
      <rPr>
        <sz val="14"/>
        <rFont val="Arial CE"/>
        <charset val="238"/>
      </rPr>
      <t xml:space="preserve"> Przedmiot wspólny dla wszystkich specjalności</t>
    </r>
  </si>
  <si>
    <t>L01302 A</t>
  </si>
  <si>
    <t>L01302 B</t>
  </si>
  <si>
    <t>L22312</t>
  </si>
  <si>
    <t>L22313</t>
  </si>
  <si>
    <t>L22314</t>
  </si>
  <si>
    <t>L22361</t>
  </si>
  <si>
    <t>L22362</t>
  </si>
  <si>
    <t>L22315</t>
  </si>
  <si>
    <t>L22316</t>
  </si>
  <si>
    <t>L23363</t>
  </si>
  <si>
    <t>L23317</t>
  </si>
  <si>
    <t>L32325</t>
  </si>
  <si>
    <t>L32352</t>
  </si>
  <si>
    <t>L32353</t>
  </si>
  <si>
    <t>L32354</t>
  </si>
  <si>
    <t>L32355</t>
  </si>
  <si>
    <t>L32356</t>
  </si>
  <si>
    <t>L32357</t>
  </si>
  <si>
    <t>L32358</t>
  </si>
  <si>
    <t>L33359</t>
  </si>
  <si>
    <t>L13335</t>
  </si>
  <si>
    <t>L03336</t>
  </si>
  <si>
    <t>LHESxxx</t>
  </si>
  <si>
    <t>Student jest zobowiązany do odbycia praktyki zawodowej (L02303) w wymiarze 2 tygodni, w okresie wakacyjnym</t>
  </si>
  <si>
    <t>Budownictwo miejskie ( E)</t>
  </si>
  <si>
    <t>zatwierdzony przez Radę Wydziału w dniu 15 maja 2013 r.</t>
  </si>
  <si>
    <t>15.05.2013r.</t>
  </si>
  <si>
    <t xml:space="preserve"> 15.05.2013r.</t>
  </si>
  <si>
    <t>Plan studiów został zatwierdzony przez Radę Wydziału w dniu 15.05.2013 r.</t>
  </si>
  <si>
    <t>(obowiązuje studentów, którzy rozpoczęli studia w roku akad. 2013/2014)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</si>
</sst>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6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8"/>
      <name val="Arial CE"/>
      <family val="2"/>
      <charset val="238"/>
    </font>
    <font>
      <b/>
      <sz val="15"/>
      <name val="Arial CE"/>
      <family val="2"/>
      <charset val="238"/>
    </font>
    <font>
      <b/>
      <u/>
      <sz val="12"/>
      <name val="Arial CE"/>
      <family val="2"/>
      <charset val="238"/>
    </font>
    <font>
      <b/>
      <sz val="20"/>
      <name val="Arial CE"/>
      <charset val="238"/>
    </font>
    <font>
      <sz val="16"/>
      <name val="Arial CE"/>
      <charset val="238"/>
    </font>
    <font>
      <sz val="20"/>
      <name val="Arial CE"/>
      <family val="2"/>
      <charset val="238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b/>
      <sz val="20"/>
      <name val="Times New Roman CE"/>
      <family val="1"/>
      <charset val="238"/>
    </font>
    <font>
      <sz val="10"/>
      <color indexed="10"/>
      <name val="Arial CE"/>
      <family val="2"/>
      <charset val="238"/>
    </font>
    <font>
      <b/>
      <sz val="18"/>
      <name val="Times New Roman CE"/>
      <family val="1"/>
      <charset val="238"/>
    </font>
    <font>
      <sz val="10"/>
      <color indexed="8"/>
      <name val="Ariel CE"/>
      <charset val="238"/>
    </font>
    <font>
      <sz val="14"/>
      <name val="Arial CE"/>
      <charset val="238"/>
    </font>
    <font>
      <b/>
      <sz val="16"/>
      <name val="Arial CE"/>
      <charset val="238"/>
    </font>
    <font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sz val="8"/>
      <name val="Arial CE"/>
      <charset val="238"/>
    </font>
    <font>
      <b/>
      <i/>
      <sz val="16"/>
      <name val="Arial CE"/>
      <family val="2"/>
      <charset val="238"/>
    </font>
    <font>
      <i/>
      <sz val="16"/>
      <name val="Arial CE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u/>
      <sz val="12"/>
      <name val="Arial CE"/>
      <charset val="238"/>
    </font>
    <font>
      <b/>
      <sz val="14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160">
    <xf numFmtId="0" fontId="0" fillId="0" borderId="0" xfId="0"/>
    <xf numFmtId="0" fontId="5" fillId="0" borderId="1" xfId="0" applyFont="1" applyFill="1" applyBorder="1"/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/>
    <xf numFmtId="0" fontId="5" fillId="0" borderId="4" xfId="0" applyFont="1" applyFill="1" applyBorder="1"/>
    <xf numFmtId="0" fontId="5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5" fillId="0" borderId="10" xfId="0" applyFont="1" applyFill="1" applyBorder="1" applyAlignment="1">
      <alignment horizontal="center"/>
    </xf>
    <xf numFmtId="0" fontId="0" fillId="0" borderId="0" xfId="0" applyFill="1"/>
    <xf numFmtId="0" fontId="8" fillId="0" borderId="0" xfId="0" applyFont="1" applyFill="1"/>
    <xf numFmtId="0" fontId="3" fillId="0" borderId="0" xfId="0" applyFont="1" applyFill="1"/>
    <xf numFmtId="16" fontId="4" fillId="0" borderId="0" xfId="0" applyNumberFormat="1" applyFont="1" applyFill="1" applyAlignment="1">
      <alignment horizontal="center"/>
    </xf>
    <xf numFmtId="0" fontId="7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13" fillId="0" borderId="0" xfId="0" applyFont="1" applyFill="1" applyAlignment="1">
      <alignment horizontal="center"/>
    </xf>
    <xf numFmtId="0" fontId="0" fillId="0" borderId="11" xfId="0" applyFill="1" applyBorder="1"/>
    <xf numFmtId="0" fontId="0" fillId="0" borderId="12" xfId="0" applyFill="1" applyBorder="1"/>
    <xf numFmtId="0" fontId="1" fillId="0" borderId="12" xfId="0" applyFont="1" applyFill="1" applyBorder="1"/>
    <xf numFmtId="0" fontId="0" fillId="0" borderId="12" xfId="0" applyFill="1" applyBorder="1" applyAlignment="1">
      <alignment horizontal="center"/>
    </xf>
    <xf numFmtId="0" fontId="0" fillId="0" borderId="13" xfId="0" applyFill="1" applyBorder="1"/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4" xfId="0" applyFill="1" applyBorder="1"/>
    <xf numFmtId="0" fontId="0" fillId="0" borderId="15" xfId="0" applyFill="1" applyBorder="1"/>
    <xf numFmtId="0" fontId="0" fillId="0" borderId="16" xfId="0" applyFill="1" applyBorder="1" applyAlignment="1">
      <alignment horizontal="center"/>
    </xf>
    <xf numFmtId="0" fontId="0" fillId="0" borderId="17" xfId="0" applyFill="1" applyBorder="1"/>
    <xf numFmtId="0" fontId="0" fillId="0" borderId="9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21" xfId="0" applyFont="1" applyFill="1" applyBorder="1"/>
    <xf numFmtId="0" fontId="4" fillId="0" borderId="22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0" fontId="5" fillId="0" borderId="24" xfId="0" applyFont="1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4" fillId="0" borderId="0" xfId="0" applyFont="1" applyFill="1" applyAlignment="1">
      <alignment horizontal="center"/>
    </xf>
    <xf numFmtId="0" fontId="11" fillId="0" borderId="0" xfId="0" applyFont="1" applyFill="1"/>
    <xf numFmtId="0" fontId="10" fillId="0" borderId="0" xfId="0" applyFont="1" applyFill="1" applyAlignment="1">
      <alignment horizontal="left"/>
    </xf>
    <xf numFmtId="0" fontId="4" fillId="0" borderId="0" xfId="0" applyFont="1" applyFill="1"/>
    <xf numFmtId="0" fontId="5" fillId="0" borderId="0" xfId="0" applyFont="1" applyFill="1"/>
    <xf numFmtId="0" fontId="1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5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6" fillId="0" borderId="25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vertical="center" wrapText="1"/>
    </xf>
    <xf numFmtId="0" fontId="19" fillId="0" borderId="0" xfId="0" applyFont="1"/>
    <xf numFmtId="0" fontId="18" fillId="0" borderId="2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/>
    </xf>
    <xf numFmtId="0" fontId="17" fillId="0" borderId="28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vertical="center" wrapText="1"/>
    </xf>
    <xf numFmtId="0" fontId="18" fillId="0" borderId="28" xfId="0" applyFont="1" applyFill="1" applyBorder="1" applyAlignment="1">
      <alignment horizontal="center" vertical="center" wrapText="1"/>
    </xf>
    <xf numFmtId="0" fontId="17" fillId="0" borderId="29" xfId="0" applyFont="1" applyFill="1" applyBorder="1" applyAlignment="1">
      <alignment vertical="center" wrapText="1"/>
    </xf>
    <xf numFmtId="0" fontId="18" fillId="0" borderId="30" xfId="0" applyFont="1" applyFill="1" applyBorder="1" applyAlignment="1">
      <alignment horizontal="center" vertical="center" wrapText="1"/>
    </xf>
    <xf numFmtId="0" fontId="17" fillId="0" borderId="31" xfId="0" applyFont="1" applyFill="1" applyBorder="1" applyAlignment="1">
      <alignment vertical="center" wrapText="1"/>
    </xf>
    <xf numFmtId="0" fontId="17" fillId="0" borderId="32" xfId="0" applyFont="1" applyFill="1" applyBorder="1" applyAlignment="1">
      <alignment vertical="center" wrapText="1"/>
    </xf>
    <xf numFmtId="0" fontId="20" fillId="0" borderId="2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/>
    </xf>
    <xf numFmtId="0" fontId="5" fillId="0" borderId="32" xfId="0" applyFont="1" applyFill="1" applyBorder="1"/>
    <xf numFmtId="0" fontId="5" fillId="0" borderId="33" xfId="0" applyFont="1" applyFill="1" applyBorder="1"/>
    <xf numFmtId="0" fontId="5" fillId="0" borderId="3" xfId="0" applyFont="1" applyFill="1" applyBorder="1" applyAlignment="1">
      <alignment wrapText="1"/>
    </xf>
    <xf numFmtId="0" fontId="22" fillId="0" borderId="0" xfId="0" applyFont="1" applyFill="1"/>
    <xf numFmtId="2" fontId="4" fillId="0" borderId="0" xfId="0" applyNumberFormat="1" applyFont="1" applyFill="1"/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0" fillId="0" borderId="18" xfId="0" applyFill="1" applyBorder="1"/>
    <xf numFmtId="0" fontId="0" fillId="0" borderId="0" xfId="0" applyFill="1" applyBorder="1" applyAlignment="1">
      <alignment vertical="top"/>
    </xf>
    <xf numFmtId="0" fontId="5" fillId="2" borderId="21" xfId="0" applyFont="1" applyFill="1" applyBorder="1"/>
    <xf numFmtId="0" fontId="5" fillId="2" borderId="34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5" fillId="2" borderId="30" xfId="0" applyFont="1" applyFill="1" applyBorder="1"/>
    <xf numFmtId="0" fontId="5" fillId="2" borderId="1" xfId="0" applyFont="1" applyFill="1" applyBorder="1"/>
    <xf numFmtId="0" fontId="5" fillId="2" borderId="24" xfId="0" applyFont="1" applyFill="1" applyBorder="1"/>
    <xf numFmtId="0" fontId="23" fillId="0" borderId="0" xfId="0" applyFont="1" applyFill="1"/>
    <xf numFmtId="0" fontId="5" fillId="0" borderId="9" xfId="0" applyFont="1" applyFill="1" applyBorder="1"/>
    <xf numFmtId="0" fontId="5" fillId="0" borderId="34" xfId="0" applyFont="1" applyFill="1" applyBorder="1"/>
    <xf numFmtId="0" fontId="5" fillId="0" borderId="27" xfId="0" applyFont="1" applyFill="1" applyBorder="1"/>
    <xf numFmtId="0" fontId="5" fillId="0" borderId="15" xfId="0" applyFont="1" applyFill="1" applyBorder="1"/>
    <xf numFmtId="0" fontId="5" fillId="0" borderId="30" xfId="0" applyFont="1" applyFill="1" applyBorder="1"/>
    <xf numFmtId="0" fontId="4" fillId="0" borderId="35" xfId="0" applyFont="1" applyFill="1" applyBorder="1" applyAlignment="1">
      <alignment horizontal="center"/>
    </xf>
    <xf numFmtId="0" fontId="2" fillId="0" borderId="12" xfId="0" applyFont="1" applyFill="1" applyBorder="1"/>
    <xf numFmtId="0" fontId="0" fillId="0" borderId="34" xfId="0" applyFill="1" applyBorder="1" applyAlignment="1">
      <alignment horizontal="center"/>
    </xf>
    <xf numFmtId="0" fontId="0" fillId="0" borderId="34" xfId="0" applyFill="1" applyBorder="1"/>
    <xf numFmtId="0" fontId="0" fillId="0" borderId="3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4" fillId="0" borderId="37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5" fillId="2" borderId="38" xfId="0" applyFont="1" applyFill="1" applyBorder="1"/>
    <xf numFmtId="0" fontId="4" fillId="0" borderId="39" xfId="0" applyFont="1" applyFill="1" applyBorder="1" applyAlignment="1">
      <alignment horizontal="center"/>
    </xf>
    <xf numFmtId="0" fontId="5" fillId="0" borderId="4" xfId="0" applyFont="1" applyFill="1" applyBorder="1" applyAlignment="1">
      <alignment wrapText="1"/>
    </xf>
    <xf numFmtId="0" fontId="8" fillId="0" borderId="0" xfId="0" applyFont="1" applyFill="1" applyAlignment="1"/>
    <xf numFmtId="0" fontId="1" fillId="0" borderId="7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5" fillId="0" borderId="15" xfId="0" applyFont="1" applyFill="1" applyBorder="1" applyAlignment="1">
      <alignment wrapText="1"/>
    </xf>
    <xf numFmtId="0" fontId="5" fillId="0" borderId="40" xfId="0" applyFont="1" applyFill="1" applyBorder="1" applyAlignment="1">
      <alignment horizontal="center"/>
    </xf>
    <xf numFmtId="0" fontId="27" fillId="0" borderId="0" xfId="1" applyFont="1" applyFill="1"/>
    <xf numFmtId="0" fontId="28" fillId="0" borderId="0" xfId="1" applyFont="1" applyFill="1"/>
    <xf numFmtId="0" fontId="6" fillId="0" borderId="0" xfId="1" applyFont="1" applyFill="1" applyAlignment="1">
      <alignment horizontal="left"/>
    </xf>
    <xf numFmtId="0" fontId="0" fillId="0" borderId="24" xfId="0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5" fillId="0" borderId="0" xfId="1"/>
    <xf numFmtId="0" fontId="5" fillId="0" borderId="0" xfId="1" applyFill="1"/>
    <xf numFmtId="0" fontId="8" fillId="0" borderId="0" xfId="1" applyFont="1" applyFill="1"/>
    <xf numFmtId="0" fontId="3" fillId="0" borderId="0" xfId="1" applyFont="1" applyFill="1"/>
    <xf numFmtId="0" fontId="7" fillId="0" borderId="0" xfId="1" applyFont="1" applyFill="1"/>
    <xf numFmtId="0" fontId="6" fillId="0" borderId="0" xfId="1" applyFont="1" applyFill="1"/>
    <xf numFmtId="0" fontId="4" fillId="0" borderId="0" xfId="1" applyFont="1" applyFill="1"/>
    <xf numFmtId="0" fontId="4" fillId="0" borderId="0" xfId="1" applyFont="1" applyFill="1" applyAlignment="1">
      <alignment horizontal="center"/>
    </xf>
    <xf numFmtId="0" fontId="5" fillId="0" borderId="0" xfId="1" applyFont="1" applyFill="1"/>
    <xf numFmtId="0" fontId="8" fillId="0" borderId="0" xfId="1" applyFont="1" applyFill="1" applyAlignment="1">
      <alignment horizontal="center"/>
    </xf>
    <xf numFmtId="0" fontId="12" fillId="0" borderId="0" xfId="1" applyFont="1" applyFill="1" applyAlignment="1">
      <alignment horizontal="left"/>
    </xf>
    <xf numFmtId="0" fontId="3" fillId="0" borderId="0" xfId="1" applyFont="1" applyFill="1" applyAlignment="1">
      <alignment horizontal="center"/>
    </xf>
    <xf numFmtId="0" fontId="9" fillId="0" borderId="0" xfId="1" applyFont="1" applyFill="1"/>
    <xf numFmtId="0" fontId="31" fillId="0" borderId="0" xfId="2" applyFont="1" applyFill="1"/>
    <xf numFmtId="0" fontId="2" fillId="0" borderId="0" xfId="2"/>
    <xf numFmtId="0" fontId="29" fillId="0" borderId="0" xfId="2" applyFont="1" applyFill="1"/>
    <xf numFmtId="0" fontId="30" fillId="0" borderId="0" xfId="2" applyFont="1" applyFill="1"/>
    <xf numFmtId="0" fontId="3" fillId="0" borderId="0" xfId="2" applyFont="1" applyFill="1"/>
    <xf numFmtId="0" fontId="12" fillId="0" borderId="0" xfId="1" applyFont="1" applyFill="1"/>
    <xf numFmtId="0" fontId="29" fillId="0" borderId="0" xfId="2" applyFont="1"/>
    <xf numFmtId="0" fontId="29" fillId="0" borderId="0" xfId="2" applyFont="1" applyFill="1" applyAlignment="1">
      <alignment horizontal="center"/>
    </xf>
    <xf numFmtId="0" fontId="12" fillId="0" borderId="0" xfId="2" applyFont="1" applyFill="1"/>
    <xf numFmtId="0" fontId="0" fillId="0" borderId="7" xfId="0" applyFill="1" applyBorder="1"/>
    <xf numFmtId="0" fontId="0" fillId="0" borderId="2" xfId="0" applyFill="1" applyBorder="1" applyAlignment="1">
      <alignment horizontal="center"/>
    </xf>
    <xf numFmtId="0" fontId="5" fillId="2" borderId="15" xfId="0" applyFont="1" applyFill="1" applyBorder="1"/>
    <xf numFmtId="0" fontId="5" fillId="0" borderId="33" xfId="0" applyFont="1" applyFill="1" applyBorder="1" applyAlignment="1">
      <alignment wrapText="1"/>
    </xf>
    <xf numFmtId="0" fontId="0" fillId="0" borderId="30" xfId="0" applyFont="1" applyFill="1" applyBorder="1"/>
    <xf numFmtId="0" fontId="4" fillId="0" borderId="41" xfId="0" applyFont="1" applyFill="1" applyBorder="1" applyAlignment="1">
      <alignment horizontal="center"/>
    </xf>
    <xf numFmtId="0" fontId="5" fillId="0" borderId="32" xfId="0" applyFont="1" applyFill="1" applyBorder="1" applyAlignment="1">
      <alignment wrapText="1"/>
    </xf>
    <xf numFmtId="0" fontId="21" fillId="0" borderId="1" xfId="0" applyFont="1" applyFill="1" applyBorder="1"/>
    <xf numFmtId="0" fontId="21" fillId="0" borderId="3" xfId="0" applyFont="1" applyFill="1" applyBorder="1"/>
    <xf numFmtId="0" fontId="30" fillId="0" borderId="0" xfId="0" applyFont="1" applyFill="1"/>
    <xf numFmtId="14" fontId="32" fillId="0" borderId="0" xfId="0" applyNumberFormat="1" applyFont="1" applyFill="1" applyAlignment="1">
      <alignment horizontal="right"/>
    </xf>
    <xf numFmtId="0" fontId="0" fillId="0" borderId="42" xfId="0" applyFill="1" applyBorder="1" applyAlignment="1">
      <alignment horizontal="center" vertical="top"/>
    </xf>
    <xf numFmtId="0" fontId="0" fillId="0" borderId="30" xfId="0" applyFill="1" applyBorder="1" applyAlignment="1">
      <alignment horizontal="center" vertical="top"/>
    </xf>
    <xf numFmtId="0" fontId="0" fillId="0" borderId="43" xfId="0" applyFill="1" applyBorder="1" applyAlignment="1">
      <alignment horizontal="center" vertical="top"/>
    </xf>
    <xf numFmtId="0" fontId="0" fillId="0" borderId="40" xfId="0" applyFill="1" applyBorder="1" applyAlignment="1">
      <alignment horizontal="center" vertical="top"/>
    </xf>
    <xf numFmtId="0" fontId="0" fillId="0" borderId="17" xfId="0" applyFill="1" applyBorder="1" applyAlignment="1">
      <alignment horizontal="center" vertical="top"/>
    </xf>
    <xf numFmtId="0" fontId="0" fillId="0" borderId="38" xfId="0" applyFill="1" applyBorder="1" applyAlignment="1">
      <alignment horizontal="center" vertical="top"/>
    </xf>
    <xf numFmtId="0" fontId="16" fillId="0" borderId="26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64"/>
  <sheetViews>
    <sheetView showGridLines="0" view="pageBreakPreview" zoomScale="115" zoomScaleNormal="100" zoomScaleSheetLayoutView="115" workbookViewId="0">
      <selection activeCell="A8" sqref="A8"/>
    </sheetView>
  </sheetViews>
  <sheetFormatPr baseColWidth="10" defaultColWidth="9.1640625" defaultRowHeight="13"/>
  <cols>
    <col min="1" max="1" width="4.83203125" style="11" customWidth="1"/>
    <col min="2" max="2" width="46.5" style="11" customWidth="1"/>
    <col min="3" max="3" width="14.1640625" style="11" customWidth="1"/>
    <col min="4" max="9" width="5.6640625" style="11" customWidth="1"/>
    <col min="10" max="10" width="12.5" style="11" customWidth="1"/>
    <col min="11" max="11" width="14.5" style="11" customWidth="1"/>
    <col min="12" max="12" width="9.1640625" style="11"/>
    <col min="13" max="13" width="9.33203125" style="11" customWidth="1"/>
    <col min="14" max="16384" width="9.1640625" style="11"/>
  </cols>
  <sheetData>
    <row r="2" spans="1:12" s="13" customFormat="1" ht="18">
      <c r="A2" s="12" t="s">
        <v>0</v>
      </c>
      <c r="F2" s="14" t="s">
        <v>45</v>
      </c>
      <c r="J2" s="12"/>
      <c r="L2" s="149" t="s">
        <v>177</v>
      </c>
    </row>
    <row r="3" spans="1:12" s="13" customFormat="1" ht="18" customHeight="1">
      <c r="A3" s="12" t="s">
        <v>1</v>
      </c>
    </row>
    <row r="4" spans="1:12" s="16" customFormat="1" ht="39" customHeight="1">
      <c r="A4" s="15" t="s">
        <v>41</v>
      </c>
      <c r="L4" s="17" t="s">
        <v>50</v>
      </c>
    </row>
    <row r="5" spans="1:12" s="16" customFormat="1" ht="27.75" customHeight="1">
      <c r="A5" s="113" t="s">
        <v>50</v>
      </c>
      <c r="B5" s="112"/>
      <c r="C5" s="111" t="s">
        <v>108</v>
      </c>
      <c r="D5" s="112"/>
      <c r="E5" s="112"/>
      <c r="F5" s="112"/>
      <c r="G5" s="112"/>
      <c r="L5" s="17"/>
    </row>
    <row r="6" spans="1:12" s="16" customFormat="1" ht="39" customHeight="1">
      <c r="A6" s="89" t="s">
        <v>75</v>
      </c>
      <c r="E6" s="18"/>
      <c r="L6" s="17"/>
    </row>
    <row r="7" spans="1:12" s="16" customFormat="1" ht="20.5" customHeight="1">
      <c r="A7" s="106" t="s">
        <v>175</v>
      </c>
    </row>
    <row r="8" spans="1:12" s="13" customFormat="1" ht="16">
      <c r="A8" s="12" t="s">
        <v>179</v>
      </c>
    </row>
    <row r="9" spans="1:12" ht="12.75" customHeight="1" thickBot="1"/>
    <row r="10" spans="1:12" ht="14" customHeight="1" thickBot="1">
      <c r="A10" s="19"/>
      <c r="B10" s="20"/>
      <c r="C10" s="20"/>
      <c r="D10" s="20"/>
      <c r="E10" s="20"/>
      <c r="F10" s="21" t="s">
        <v>2</v>
      </c>
      <c r="G10" s="20"/>
      <c r="H10" s="96" t="s">
        <v>3</v>
      </c>
      <c r="I10" s="20"/>
      <c r="J10" s="20"/>
      <c r="K10" s="22" t="s">
        <v>4</v>
      </c>
      <c r="L10" s="23"/>
    </row>
    <row r="11" spans="1:12">
      <c r="A11" s="152" t="s">
        <v>5</v>
      </c>
      <c r="B11" s="150" t="s">
        <v>6</v>
      </c>
      <c r="C11" s="150" t="s">
        <v>7</v>
      </c>
      <c r="D11" s="98"/>
      <c r="E11" s="98" t="s">
        <v>8</v>
      </c>
      <c r="F11" s="98"/>
      <c r="G11" s="98"/>
      <c r="H11" s="98"/>
      <c r="I11" s="98"/>
      <c r="J11" s="97" t="s">
        <v>9</v>
      </c>
      <c r="K11" s="97" t="s">
        <v>10</v>
      </c>
      <c r="L11" s="99" t="s">
        <v>11</v>
      </c>
    </row>
    <row r="12" spans="1:12">
      <c r="A12" s="153"/>
      <c r="B12" s="151"/>
      <c r="C12" s="151"/>
      <c r="D12" s="77" t="s">
        <v>12</v>
      </c>
      <c r="E12" s="77" t="s">
        <v>13</v>
      </c>
      <c r="F12" s="77" t="s">
        <v>14</v>
      </c>
      <c r="G12" s="77" t="s">
        <v>15</v>
      </c>
      <c r="H12" s="77" t="s">
        <v>16</v>
      </c>
      <c r="I12" s="77" t="s">
        <v>17</v>
      </c>
      <c r="J12" s="77" t="s">
        <v>18</v>
      </c>
      <c r="K12" s="78" t="s">
        <v>58</v>
      </c>
      <c r="L12" s="100"/>
    </row>
    <row r="13" spans="1:12" ht="17" customHeight="1">
      <c r="A13" s="24">
        <v>1</v>
      </c>
      <c r="B13" s="4" t="s">
        <v>67</v>
      </c>
      <c r="C13" s="4" t="s">
        <v>126</v>
      </c>
      <c r="D13" s="4"/>
      <c r="E13" s="4">
        <v>2</v>
      </c>
      <c r="F13" s="4"/>
      <c r="G13" s="4"/>
      <c r="H13" s="4"/>
      <c r="I13" s="4"/>
      <c r="J13" s="4">
        <f t="shared" ref="J13:J21" si="0">SUM(D13:I13)*15</f>
        <v>30</v>
      </c>
      <c r="K13" s="4">
        <v>2</v>
      </c>
      <c r="L13" s="7">
        <v>8</v>
      </c>
    </row>
    <row r="14" spans="1:12" ht="25.5" customHeight="1">
      <c r="A14" s="140">
        <v>2</v>
      </c>
      <c r="B14" s="105" t="s">
        <v>68</v>
      </c>
      <c r="C14" s="4" t="s">
        <v>127</v>
      </c>
      <c r="D14" s="4">
        <v>1</v>
      </c>
      <c r="E14" s="4">
        <v>1</v>
      </c>
      <c r="F14" s="4"/>
      <c r="G14" s="4"/>
      <c r="H14" s="4"/>
      <c r="I14" s="4"/>
      <c r="J14" s="4">
        <f t="shared" si="0"/>
        <v>30</v>
      </c>
      <c r="K14" s="4">
        <v>2</v>
      </c>
      <c r="L14" s="139"/>
    </row>
    <row r="15" spans="1:12" ht="17" customHeight="1">
      <c r="A15" s="140">
        <v>3</v>
      </c>
      <c r="B15" s="4" t="s">
        <v>63</v>
      </c>
      <c r="C15" s="4" t="s">
        <v>130</v>
      </c>
      <c r="D15" s="76">
        <v>1</v>
      </c>
      <c r="E15" s="76"/>
      <c r="F15" s="76"/>
      <c r="G15" s="76"/>
      <c r="H15" s="76">
        <v>1</v>
      </c>
      <c r="I15" s="76"/>
      <c r="J15" s="4">
        <f t="shared" si="0"/>
        <v>30</v>
      </c>
      <c r="K15" s="4">
        <v>2</v>
      </c>
      <c r="L15" s="7">
        <v>1</v>
      </c>
    </row>
    <row r="16" spans="1:12" ht="17" customHeight="1">
      <c r="A16" s="2">
        <v>4</v>
      </c>
      <c r="B16" s="4" t="s">
        <v>64</v>
      </c>
      <c r="C16" s="4" t="s">
        <v>131</v>
      </c>
      <c r="D16" s="4">
        <v>2</v>
      </c>
      <c r="E16" s="4"/>
      <c r="F16" s="4"/>
      <c r="G16" s="4"/>
      <c r="H16" s="4">
        <v>2</v>
      </c>
      <c r="I16" s="4"/>
      <c r="J16" s="4">
        <f t="shared" si="0"/>
        <v>60</v>
      </c>
      <c r="K16" s="4">
        <v>5</v>
      </c>
      <c r="L16" s="7">
        <v>2</v>
      </c>
    </row>
    <row r="17" spans="1:12" ht="17" customHeight="1">
      <c r="A17" s="2">
        <v>5</v>
      </c>
      <c r="B17" s="94" t="s">
        <v>91</v>
      </c>
      <c r="C17" s="94" t="s">
        <v>128</v>
      </c>
      <c r="D17" s="143">
        <v>2</v>
      </c>
      <c r="E17" s="143"/>
      <c r="F17" s="143"/>
      <c r="G17" s="143"/>
      <c r="H17" s="143">
        <v>2</v>
      </c>
      <c r="I17" s="94"/>
      <c r="J17" s="94">
        <f t="shared" si="0"/>
        <v>60</v>
      </c>
      <c r="K17" s="94">
        <v>5</v>
      </c>
      <c r="L17" s="144">
        <v>3</v>
      </c>
    </row>
    <row r="18" spans="1:12" ht="17" customHeight="1">
      <c r="A18" s="2">
        <v>6</v>
      </c>
      <c r="B18" s="4" t="s">
        <v>106</v>
      </c>
      <c r="C18" s="4" t="s">
        <v>129</v>
      </c>
      <c r="D18" s="4">
        <v>1</v>
      </c>
      <c r="E18" s="4"/>
      <c r="F18" s="4"/>
      <c r="G18" s="4"/>
      <c r="H18" s="4">
        <v>2</v>
      </c>
      <c r="I18" s="4"/>
      <c r="J18" s="4">
        <f t="shared" si="0"/>
        <v>45</v>
      </c>
      <c r="K18" s="4">
        <v>4</v>
      </c>
      <c r="L18" s="107">
        <v>3</v>
      </c>
    </row>
    <row r="19" spans="1:12" ht="17" customHeight="1">
      <c r="A19" s="2">
        <v>7</v>
      </c>
      <c r="B19" s="4" t="s">
        <v>65</v>
      </c>
      <c r="C19" s="4" t="s">
        <v>132</v>
      </c>
      <c r="D19" s="4">
        <v>1</v>
      </c>
      <c r="E19" s="76"/>
      <c r="F19" s="76"/>
      <c r="G19" s="76">
        <v>1</v>
      </c>
      <c r="H19" s="4">
        <v>1</v>
      </c>
      <c r="I19" s="76"/>
      <c r="J19" s="4">
        <f t="shared" si="0"/>
        <v>45</v>
      </c>
      <c r="K19" s="4">
        <v>4</v>
      </c>
      <c r="L19" s="7">
        <v>4</v>
      </c>
    </row>
    <row r="20" spans="1:12" ht="17" customHeight="1">
      <c r="A20" s="2">
        <v>8</v>
      </c>
      <c r="B20" s="4" t="s">
        <v>70</v>
      </c>
      <c r="C20" s="4" t="s">
        <v>134</v>
      </c>
      <c r="D20" s="4">
        <v>1</v>
      </c>
      <c r="E20" s="4"/>
      <c r="F20" s="4"/>
      <c r="G20" s="4"/>
      <c r="H20" s="4">
        <v>1</v>
      </c>
      <c r="I20" s="4"/>
      <c r="J20" s="4">
        <f t="shared" si="0"/>
        <v>30</v>
      </c>
      <c r="K20" s="4">
        <v>2</v>
      </c>
      <c r="L20" s="7">
        <v>5</v>
      </c>
    </row>
    <row r="21" spans="1:12" ht="17" customHeight="1" thickBot="1">
      <c r="A21" s="10">
        <v>9</v>
      </c>
      <c r="B21" s="37" t="s">
        <v>66</v>
      </c>
      <c r="C21" s="37" t="s">
        <v>133</v>
      </c>
      <c r="D21" s="37">
        <v>2</v>
      </c>
      <c r="E21" s="37">
        <v>2</v>
      </c>
      <c r="F21" s="37"/>
      <c r="G21" s="37"/>
      <c r="H21" s="37"/>
      <c r="I21" s="37"/>
      <c r="J21" s="37">
        <f t="shared" si="0"/>
        <v>60</v>
      </c>
      <c r="K21" s="37">
        <v>4</v>
      </c>
      <c r="L21" s="101">
        <v>7</v>
      </c>
    </row>
    <row r="22" spans="1:12" ht="13" customHeight="1" thickBot="1">
      <c r="C22" s="79" t="s">
        <v>19</v>
      </c>
      <c r="D22" s="9">
        <f t="shared" ref="D22:K22" si="1">SUM(D13:D21)</f>
        <v>11</v>
      </c>
      <c r="E22" s="9">
        <f t="shared" si="1"/>
        <v>5</v>
      </c>
      <c r="F22" s="9">
        <f t="shared" si="1"/>
        <v>0</v>
      </c>
      <c r="G22" s="9">
        <f t="shared" si="1"/>
        <v>1</v>
      </c>
      <c r="H22" s="9">
        <f t="shared" si="1"/>
        <v>9</v>
      </c>
      <c r="I22" s="9">
        <f t="shared" si="1"/>
        <v>0</v>
      </c>
      <c r="J22" s="9">
        <f t="shared" si="1"/>
        <v>390</v>
      </c>
      <c r="K22" s="90">
        <f t="shared" si="1"/>
        <v>30</v>
      </c>
      <c r="L22" s="80"/>
    </row>
    <row r="23" spans="1:12" ht="30" customHeight="1">
      <c r="C23" s="38"/>
      <c r="D23" s="39"/>
      <c r="E23" s="39"/>
      <c r="F23" s="39"/>
      <c r="G23" s="39"/>
      <c r="H23" s="39"/>
      <c r="I23" s="39"/>
      <c r="J23" s="39"/>
      <c r="K23" s="39"/>
      <c r="L23" s="39"/>
    </row>
    <row r="24" spans="1:12" ht="17.5" customHeight="1" thickBot="1"/>
    <row r="25" spans="1:12" ht="14" customHeight="1" thickBot="1">
      <c r="A25" s="19"/>
      <c r="B25" s="20"/>
      <c r="C25" s="20"/>
      <c r="D25" s="20"/>
      <c r="E25" s="20"/>
      <c r="F25" s="21" t="s">
        <v>2</v>
      </c>
      <c r="G25" s="20"/>
      <c r="H25" s="20" t="s">
        <v>20</v>
      </c>
      <c r="I25" s="20"/>
      <c r="J25" s="20"/>
      <c r="K25" s="22" t="s">
        <v>4</v>
      </c>
      <c r="L25" s="23"/>
    </row>
    <row r="26" spans="1:12">
      <c r="A26" s="24" t="s">
        <v>5</v>
      </c>
      <c r="B26" s="25" t="s">
        <v>6</v>
      </c>
      <c r="C26" s="25" t="s">
        <v>7</v>
      </c>
      <c r="D26" s="26"/>
      <c r="E26" s="26" t="s">
        <v>8</v>
      </c>
      <c r="F26" s="26"/>
      <c r="G26" s="26"/>
      <c r="H26" s="26"/>
      <c r="I26" s="27"/>
      <c r="J26" s="25" t="s">
        <v>9</v>
      </c>
      <c r="K26" s="25" t="s">
        <v>10</v>
      </c>
      <c r="L26" s="28" t="s">
        <v>11</v>
      </c>
    </row>
    <row r="27" spans="1:12" ht="14" thickBot="1">
      <c r="A27" s="29"/>
      <c r="B27" s="9"/>
      <c r="C27" s="9"/>
      <c r="D27" s="30" t="s">
        <v>12</v>
      </c>
      <c r="E27" s="30" t="s">
        <v>13</v>
      </c>
      <c r="F27" s="30" t="s">
        <v>14</v>
      </c>
      <c r="G27" s="30" t="s">
        <v>15</v>
      </c>
      <c r="H27" s="30" t="s">
        <v>16</v>
      </c>
      <c r="I27" s="30" t="s">
        <v>17</v>
      </c>
      <c r="J27" s="30" t="s">
        <v>18</v>
      </c>
      <c r="K27" s="70" t="s">
        <v>58</v>
      </c>
      <c r="L27" s="31"/>
    </row>
    <row r="28" spans="1:12" ht="17" customHeight="1">
      <c r="A28" s="33">
        <v>1</v>
      </c>
      <c r="B28" s="34" t="s">
        <v>55</v>
      </c>
      <c r="C28" s="34" t="s">
        <v>135</v>
      </c>
      <c r="D28" s="82"/>
      <c r="E28" s="82"/>
      <c r="F28" s="82"/>
      <c r="G28" s="82"/>
      <c r="H28" s="82"/>
      <c r="I28" s="82"/>
      <c r="J28" s="83"/>
      <c r="K28" s="91">
        <v>2</v>
      </c>
      <c r="L28" s="35"/>
    </row>
    <row r="29" spans="1:12" ht="17" customHeight="1">
      <c r="A29" s="2">
        <v>2</v>
      </c>
      <c r="B29" s="4" t="s">
        <v>174</v>
      </c>
      <c r="C29" s="3" t="s">
        <v>140</v>
      </c>
      <c r="D29" s="85">
        <v>2</v>
      </c>
      <c r="E29" s="85"/>
      <c r="F29" s="85"/>
      <c r="G29" s="85"/>
      <c r="H29" s="85">
        <v>2</v>
      </c>
      <c r="I29" s="85"/>
      <c r="J29" s="86">
        <f t="shared" ref="J29:J35" si="2">SUM(D29:I29)*15</f>
        <v>60</v>
      </c>
      <c r="K29" s="4">
        <v>5</v>
      </c>
      <c r="L29" s="6">
        <v>2</v>
      </c>
    </row>
    <row r="30" spans="1:12" ht="17" customHeight="1">
      <c r="A30" s="2">
        <v>3</v>
      </c>
      <c r="B30" s="1" t="s">
        <v>89</v>
      </c>
      <c r="C30" s="3" t="s">
        <v>141</v>
      </c>
      <c r="D30" s="87">
        <v>1</v>
      </c>
      <c r="E30" s="87"/>
      <c r="F30" s="87"/>
      <c r="G30" s="87">
        <v>2</v>
      </c>
      <c r="H30" s="87"/>
      <c r="I30" s="87"/>
      <c r="J30" s="85">
        <f t="shared" si="2"/>
        <v>45</v>
      </c>
      <c r="K30" s="92">
        <v>2</v>
      </c>
      <c r="L30" s="6">
        <v>2</v>
      </c>
    </row>
    <row r="31" spans="1:12" ht="17" customHeight="1">
      <c r="A31" s="2">
        <v>4</v>
      </c>
      <c r="B31" s="147" t="s">
        <v>90</v>
      </c>
      <c r="C31" s="4" t="s">
        <v>142</v>
      </c>
      <c r="D31" s="85">
        <v>2</v>
      </c>
      <c r="E31" s="85">
        <v>2</v>
      </c>
      <c r="F31" s="85"/>
      <c r="G31" s="85"/>
      <c r="H31" s="85"/>
      <c r="I31" s="85"/>
      <c r="J31" s="86">
        <f t="shared" si="2"/>
        <v>60</v>
      </c>
      <c r="K31" s="4">
        <v>4</v>
      </c>
      <c r="L31" s="6">
        <v>2</v>
      </c>
    </row>
    <row r="32" spans="1:12" ht="17" customHeight="1">
      <c r="A32" s="2">
        <v>5</v>
      </c>
      <c r="B32" s="93" t="s">
        <v>76</v>
      </c>
      <c r="C32" s="93" t="s">
        <v>137</v>
      </c>
      <c r="D32" s="93">
        <v>2</v>
      </c>
      <c r="E32" s="93"/>
      <c r="F32" s="93"/>
      <c r="G32" s="93"/>
      <c r="H32" s="93">
        <v>2</v>
      </c>
      <c r="I32" s="141"/>
      <c r="J32" s="86">
        <f t="shared" si="2"/>
        <v>60</v>
      </c>
      <c r="K32" s="94">
        <v>5</v>
      </c>
      <c r="L32" s="95">
        <v>3</v>
      </c>
    </row>
    <row r="33" spans="1:12" ht="17" customHeight="1">
      <c r="A33" s="2">
        <v>6</v>
      </c>
      <c r="B33" s="3" t="s">
        <v>77</v>
      </c>
      <c r="C33" s="3" t="s">
        <v>138</v>
      </c>
      <c r="D33" s="3">
        <v>2</v>
      </c>
      <c r="E33" s="3"/>
      <c r="F33" s="3"/>
      <c r="G33" s="3"/>
      <c r="H33" s="3">
        <v>2</v>
      </c>
      <c r="I33" s="85"/>
      <c r="J33" s="85">
        <f t="shared" si="2"/>
        <v>60</v>
      </c>
      <c r="K33" s="4">
        <v>4</v>
      </c>
      <c r="L33" s="6">
        <v>3</v>
      </c>
    </row>
    <row r="34" spans="1:12" ht="17" customHeight="1">
      <c r="A34" s="2">
        <v>7</v>
      </c>
      <c r="B34" s="71" t="s">
        <v>92</v>
      </c>
      <c r="C34" s="3" t="s">
        <v>136</v>
      </c>
      <c r="D34" s="84">
        <v>2</v>
      </c>
      <c r="E34" s="84"/>
      <c r="F34" s="84"/>
      <c r="G34" s="84"/>
      <c r="H34" s="84">
        <v>2</v>
      </c>
      <c r="I34" s="84"/>
      <c r="J34" s="86">
        <f t="shared" si="2"/>
        <v>60</v>
      </c>
      <c r="K34" s="4">
        <v>4</v>
      </c>
      <c r="L34" s="6">
        <v>4</v>
      </c>
    </row>
    <row r="35" spans="1:12" ht="17" customHeight="1" thickBot="1">
      <c r="A35" s="10">
        <v>8</v>
      </c>
      <c r="B35" s="142" t="s">
        <v>87</v>
      </c>
      <c r="C35" s="72" t="s">
        <v>139</v>
      </c>
      <c r="D35" s="88">
        <v>2</v>
      </c>
      <c r="E35" s="88"/>
      <c r="F35" s="88"/>
      <c r="G35" s="88"/>
      <c r="H35" s="88">
        <v>2</v>
      </c>
      <c r="I35" s="88"/>
      <c r="J35" s="88">
        <f t="shared" si="2"/>
        <v>60</v>
      </c>
      <c r="K35" s="37">
        <v>4</v>
      </c>
      <c r="L35" s="104">
        <v>4</v>
      </c>
    </row>
    <row r="36" spans="1:12" ht="13" customHeight="1" thickBot="1">
      <c r="C36" s="79" t="s">
        <v>19</v>
      </c>
      <c r="D36" s="9">
        <f t="shared" ref="D36:K36" si="3">SUM(D28:D35)</f>
        <v>13</v>
      </c>
      <c r="E36" s="9">
        <f t="shared" si="3"/>
        <v>2</v>
      </c>
      <c r="F36" s="9">
        <f t="shared" si="3"/>
        <v>0</v>
      </c>
      <c r="G36" s="9">
        <f t="shared" si="3"/>
        <v>2</v>
      </c>
      <c r="H36" s="9">
        <f t="shared" si="3"/>
        <v>10</v>
      </c>
      <c r="I36" s="9">
        <f t="shared" si="3"/>
        <v>0</v>
      </c>
      <c r="J36" s="9">
        <f t="shared" si="3"/>
        <v>405</v>
      </c>
      <c r="K36" s="9">
        <f t="shared" si="3"/>
        <v>30</v>
      </c>
      <c r="L36" s="80"/>
    </row>
    <row r="37" spans="1:12" ht="30.5" customHeight="1">
      <c r="C37" s="38"/>
      <c r="D37" s="39"/>
      <c r="E37" s="39"/>
      <c r="F37" s="39"/>
      <c r="G37" s="39"/>
      <c r="H37" s="39"/>
      <c r="I37" s="39"/>
      <c r="J37" s="39"/>
      <c r="K37" s="81"/>
      <c r="L37" s="39"/>
    </row>
    <row r="38" spans="1:12" ht="20.25" customHeight="1" thickBot="1"/>
    <row r="39" spans="1:12" ht="14" customHeight="1" thickBot="1">
      <c r="A39" s="19"/>
      <c r="B39" s="20"/>
      <c r="C39" s="20"/>
      <c r="D39" s="20"/>
      <c r="E39" s="20"/>
      <c r="F39" s="21" t="s">
        <v>2</v>
      </c>
      <c r="G39" s="20"/>
      <c r="H39" s="20" t="s">
        <v>21</v>
      </c>
      <c r="I39" s="20"/>
      <c r="J39" s="20"/>
      <c r="K39" s="22" t="s">
        <v>4</v>
      </c>
      <c r="L39" s="23"/>
    </row>
    <row r="40" spans="1:12">
      <c r="A40" s="24" t="s">
        <v>5</v>
      </c>
      <c r="B40" s="25" t="s">
        <v>6</v>
      </c>
      <c r="C40" s="25" t="s">
        <v>7</v>
      </c>
      <c r="D40" s="26"/>
      <c r="E40" s="26" t="s">
        <v>8</v>
      </c>
      <c r="F40" s="26"/>
      <c r="G40" s="26"/>
      <c r="H40" s="26"/>
      <c r="I40" s="27"/>
      <c r="J40" s="25" t="s">
        <v>9</v>
      </c>
      <c r="K40" s="25" t="s">
        <v>10</v>
      </c>
      <c r="L40" s="28" t="s">
        <v>11</v>
      </c>
    </row>
    <row r="41" spans="1:12" ht="14" thickBot="1">
      <c r="A41" s="29"/>
      <c r="B41" s="9"/>
      <c r="C41" s="9"/>
      <c r="D41" s="30" t="s">
        <v>12</v>
      </c>
      <c r="E41" s="30" t="s">
        <v>13</v>
      </c>
      <c r="F41" s="30" t="s">
        <v>14</v>
      </c>
      <c r="G41" s="30" t="s">
        <v>15</v>
      </c>
      <c r="H41" s="30" t="s">
        <v>16</v>
      </c>
      <c r="I41" s="30" t="s">
        <v>17</v>
      </c>
      <c r="J41" s="30" t="s">
        <v>18</v>
      </c>
      <c r="K41" s="70" t="s">
        <v>58</v>
      </c>
      <c r="L41" s="31"/>
    </row>
    <row r="42" spans="1:12" ht="17" customHeight="1">
      <c r="A42" s="5">
        <v>1</v>
      </c>
      <c r="B42" s="91" t="s">
        <v>78</v>
      </c>
      <c r="C42" s="34" t="s">
        <v>170</v>
      </c>
      <c r="D42" s="34">
        <v>1</v>
      </c>
      <c r="E42" s="34"/>
      <c r="F42" s="34"/>
      <c r="G42" s="34"/>
      <c r="H42" s="34">
        <v>1</v>
      </c>
      <c r="I42" s="82"/>
      <c r="J42" s="83">
        <f t="shared" ref="J42:J47" si="4">SUM(D42:I42)*15</f>
        <v>30</v>
      </c>
      <c r="K42" s="34">
        <v>2</v>
      </c>
      <c r="L42" s="35">
        <v>3</v>
      </c>
    </row>
    <row r="43" spans="1:12" ht="17" customHeight="1">
      <c r="A43" s="2">
        <v>2</v>
      </c>
      <c r="B43" s="3" t="s">
        <v>93</v>
      </c>
      <c r="C43" s="3" t="s">
        <v>171</v>
      </c>
      <c r="D43" s="3">
        <v>1</v>
      </c>
      <c r="E43" s="3"/>
      <c r="F43" s="3"/>
      <c r="G43" s="3"/>
      <c r="H43" s="3">
        <v>2</v>
      </c>
      <c r="I43" s="4"/>
      <c r="J43" s="4">
        <f t="shared" si="4"/>
        <v>45</v>
      </c>
      <c r="K43" s="4">
        <v>3</v>
      </c>
      <c r="L43" s="6">
        <v>3</v>
      </c>
    </row>
    <row r="44" spans="1:12" ht="17" customHeight="1">
      <c r="A44" s="2">
        <v>3</v>
      </c>
      <c r="B44" s="4" t="s">
        <v>88</v>
      </c>
      <c r="C44" s="4" t="s">
        <v>143</v>
      </c>
      <c r="D44" s="85">
        <v>1</v>
      </c>
      <c r="E44" s="85"/>
      <c r="F44" s="85"/>
      <c r="G44" s="85"/>
      <c r="H44" s="85">
        <v>1</v>
      </c>
      <c r="I44" s="85"/>
      <c r="J44" s="85">
        <f t="shared" si="4"/>
        <v>30</v>
      </c>
      <c r="K44" s="85">
        <v>2</v>
      </c>
      <c r="L44" s="6">
        <v>4</v>
      </c>
    </row>
    <row r="45" spans="1:12" ht="17" customHeight="1">
      <c r="A45" s="2">
        <v>4</v>
      </c>
      <c r="B45" s="76" t="s">
        <v>146</v>
      </c>
      <c r="C45" s="4" t="s">
        <v>172</v>
      </c>
      <c r="D45" s="4">
        <v>2</v>
      </c>
      <c r="E45" s="4"/>
      <c r="F45" s="4"/>
      <c r="G45" s="4"/>
      <c r="H45" s="4"/>
      <c r="I45" s="4"/>
      <c r="J45" s="4">
        <f t="shared" si="4"/>
        <v>30</v>
      </c>
      <c r="K45" s="4">
        <v>1</v>
      </c>
      <c r="L45" s="95"/>
    </row>
    <row r="46" spans="1:12" ht="17" customHeight="1">
      <c r="A46" s="2">
        <v>5</v>
      </c>
      <c r="B46" s="93" t="s">
        <v>40</v>
      </c>
      <c r="C46" s="93" t="s">
        <v>144</v>
      </c>
      <c r="D46" s="93"/>
      <c r="E46" s="93"/>
      <c r="F46" s="93"/>
      <c r="G46" s="93"/>
      <c r="H46" s="93"/>
      <c r="I46" s="93">
        <v>2</v>
      </c>
      <c r="J46" s="94">
        <f t="shared" si="4"/>
        <v>30</v>
      </c>
      <c r="K46" s="93">
        <v>2</v>
      </c>
      <c r="L46" s="95"/>
    </row>
    <row r="47" spans="1:12" ht="17" customHeight="1" thickBot="1">
      <c r="A47" s="10">
        <v>6</v>
      </c>
      <c r="B47" s="37" t="s">
        <v>39</v>
      </c>
      <c r="C47" s="3" t="s">
        <v>145</v>
      </c>
      <c r="D47" s="3"/>
      <c r="E47" s="3"/>
      <c r="F47" s="3"/>
      <c r="G47" s="3"/>
      <c r="H47" s="3"/>
      <c r="I47" s="3"/>
      <c r="J47" s="4">
        <f t="shared" si="4"/>
        <v>0</v>
      </c>
      <c r="K47" s="3">
        <v>20</v>
      </c>
      <c r="L47" s="6"/>
    </row>
    <row r="48" spans="1:12" ht="13" customHeight="1" thickBot="1">
      <c r="C48" s="32" t="s">
        <v>19</v>
      </c>
      <c r="D48" s="8">
        <f t="shared" ref="D48:K48" si="5">SUM(D42:D47)</f>
        <v>5</v>
      </c>
      <c r="E48" s="8">
        <f t="shared" si="5"/>
        <v>0</v>
      </c>
      <c r="F48" s="8">
        <f t="shared" si="5"/>
        <v>0</v>
      </c>
      <c r="G48" s="8">
        <f t="shared" si="5"/>
        <v>0</v>
      </c>
      <c r="H48" s="8">
        <f t="shared" si="5"/>
        <v>4</v>
      </c>
      <c r="I48" s="8">
        <f t="shared" si="5"/>
        <v>2</v>
      </c>
      <c r="J48" s="8">
        <f t="shared" si="5"/>
        <v>165</v>
      </c>
      <c r="K48" s="8">
        <f t="shared" si="5"/>
        <v>30</v>
      </c>
      <c r="L48" s="23"/>
    </row>
    <row r="49" spans="1:12" ht="17" customHeight="1"/>
    <row r="50" spans="1:12" ht="17" customHeight="1">
      <c r="C50" s="38"/>
      <c r="D50" s="39"/>
      <c r="E50" s="39"/>
      <c r="F50" s="39"/>
      <c r="G50" s="39"/>
      <c r="H50" s="39"/>
      <c r="I50" s="39"/>
      <c r="J50" s="39"/>
      <c r="K50" s="39"/>
      <c r="L50" s="39"/>
    </row>
    <row r="51" spans="1:12" ht="17" customHeight="1">
      <c r="C51" s="38"/>
      <c r="D51" s="39"/>
      <c r="E51" s="39"/>
      <c r="F51" s="39"/>
      <c r="G51" s="39"/>
      <c r="H51" s="39"/>
      <c r="I51" s="39"/>
      <c r="J51" s="39"/>
      <c r="K51" s="39"/>
      <c r="L51" s="39"/>
    </row>
    <row r="52" spans="1:12" ht="17" customHeight="1">
      <c r="A52" s="74" t="s">
        <v>94</v>
      </c>
      <c r="B52" s="74"/>
      <c r="C52" s="74"/>
      <c r="D52" s="74"/>
      <c r="E52" s="74"/>
    </row>
    <row r="53" spans="1:12" ht="17" customHeight="1">
      <c r="A53" s="74" t="s">
        <v>95</v>
      </c>
      <c r="B53" s="74"/>
      <c r="C53" s="74"/>
      <c r="D53" s="74"/>
      <c r="E53" s="74"/>
    </row>
    <row r="54" spans="1:12" ht="17" customHeight="1">
      <c r="A54" s="74" t="s">
        <v>149</v>
      </c>
      <c r="B54" s="74"/>
      <c r="C54" s="74"/>
      <c r="D54" s="74"/>
      <c r="E54" s="74"/>
    </row>
    <row r="55" spans="1:12" ht="17" customHeight="1"/>
    <row r="56" spans="1:12" ht="17" customHeight="1">
      <c r="A56" s="148" t="s">
        <v>173</v>
      </c>
    </row>
    <row r="57" spans="1:12" ht="17" customHeight="1"/>
    <row r="58" spans="1:12" ht="20" customHeight="1">
      <c r="A58" s="41" t="s">
        <v>37</v>
      </c>
      <c r="K58" s="42">
        <f>'Sem I - III KBI '!J22+'Sem I - III KBI '!J36+'Sem I - III KBI '!J48</f>
        <v>960</v>
      </c>
    </row>
    <row r="59" spans="1:12" ht="17" customHeight="1"/>
    <row r="60" spans="1:12" ht="17" customHeight="1">
      <c r="B60" s="61" t="s">
        <v>42</v>
      </c>
      <c r="C60" s="43">
        <f xml:space="preserve"> (D22+D36+D48)*15</f>
        <v>435</v>
      </c>
    </row>
    <row r="61" spans="1:12" ht="17" customHeight="1">
      <c r="B61" s="61" t="s">
        <v>38</v>
      </c>
      <c r="C61" s="75">
        <f xml:space="preserve"> (C60/K58)*100</f>
        <v>45.3125</v>
      </c>
      <c r="D61" s="43" t="s">
        <v>43</v>
      </c>
      <c r="E61" s="43"/>
      <c r="F61" s="43"/>
      <c r="G61" s="43"/>
      <c r="H61" s="43"/>
      <c r="I61" s="43"/>
    </row>
    <row r="62" spans="1:12" ht="20" customHeight="1"/>
    <row r="63" spans="1:12" ht="20" customHeight="1"/>
    <row r="64" spans="1:12" ht="9" customHeight="1"/>
  </sheetData>
  <mergeCells count="3">
    <mergeCell ref="C11:C12"/>
    <mergeCell ref="B11:B12"/>
    <mergeCell ref="A11:A12"/>
  </mergeCells>
  <phoneticPr fontId="0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62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64"/>
  <sheetViews>
    <sheetView showGridLines="0" view="pageBreakPreview" zoomScale="115" zoomScaleNormal="100" zoomScaleSheetLayoutView="115" workbookViewId="0">
      <selection activeCell="A8" sqref="A8"/>
    </sheetView>
  </sheetViews>
  <sheetFormatPr baseColWidth="10" defaultColWidth="9.1640625" defaultRowHeight="13"/>
  <cols>
    <col min="1" max="1" width="4.83203125" style="11" customWidth="1"/>
    <col min="2" max="2" width="46.5" style="11" customWidth="1"/>
    <col min="3" max="3" width="14.1640625" style="11" customWidth="1"/>
    <col min="4" max="9" width="5.6640625" style="11" customWidth="1"/>
    <col min="10" max="10" width="12.5" style="11" customWidth="1"/>
    <col min="11" max="11" width="14.5" style="11" customWidth="1"/>
    <col min="12" max="12" width="9.1640625" style="11"/>
    <col min="13" max="13" width="9.33203125" style="11" customWidth="1"/>
    <col min="14" max="16384" width="9.1640625" style="11"/>
  </cols>
  <sheetData>
    <row r="2" spans="1:12" s="13" customFormat="1" ht="18">
      <c r="A2" s="12" t="s">
        <v>0</v>
      </c>
      <c r="F2" s="14" t="s">
        <v>45</v>
      </c>
      <c r="J2" s="12"/>
      <c r="L2" s="149" t="s">
        <v>176</v>
      </c>
    </row>
    <row r="3" spans="1:12" s="13" customFormat="1" ht="18" customHeight="1">
      <c r="A3" s="12" t="s">
        <v>1</v>
      </c>
    </row>
    <row r="4" spans="1:12" s="16" customFormat="1" ht="39" customHeight="1">
      <c r="A4" s="15" t="s">
        <v>41</v>
      </c>
      <c r="L4" s="17" t="s">
        <v>50</v>
      </c>
    </row>
    <row r="5" spans="1:12" s="16" customFormat="1" ht="27.75" customHeight="1">
      <c r="A5" s="113" t="s">
        <v>50</v>
      </c>
      <c r="B5" s="112"/>
      <c r="C5" s="111" t="s">
        <v>108</v>
      </c>
      <c r="D5" s="112"/>
      <c r="E5" s="112"/>
      <c r="F5" s="112"/>
      <c r="G5" s="112"/>
      <c r="L5" s="17"/>
    </row>
    <row r="6" spans="1:12" s="16" customFormat="1" ht="39" customHeight="1">
      <c r="A6" s="89" t="s">
        <v>105</v>
      </c>
      <c r="E6" s="18"/>
      <c r="L6" s="17"/>
    </row>
    <row r="7" spans="1:12" s="16" customFormat="1" ht="20.5" customHeight="1">
      <c r="A7" s="106" t="s">
        <v>175</v>
      </c>
    </row>
    <row r="8" spans="1:12" s="13" customFormat="1" ht="16">
      <c r="A8" s="12" t="s">
        <v>179</v>
      </c>
    </row>
    <row r="9" spans="1:12" ht="12.75" customHeight="1" thickBot="1"/>
    <row r="10" spans="1:12" ht="14" customHeight="1" thickBot="1">
      <c r="A10" s="19"/>
      <c r="B10" s="20"/>
      <c r="C10" s="20"/>
      <c r="D10" s="20"/>
      <c r="E10" s="20"/>
      <c r="F10" s="21" t="s">
        <v>2</v>
      </c>
      <c r="G10" s="20"/>
      <c r="H10" s="96" t="s">
        <v>3</v>
      </c>
      <c r="I10" s="20"/>
      <c r="J10" s="20"/>
      <c r="K10" s="22" t="s">
        <v>4</v>
      </c>
      <c r="L10" s="23"/>
    </row>
    <row r="11" spans="1:12">
      <c r="A11" s="152" t="s">
        <v>5</v>
      </c>
      <c r="B11" s="150" t="s">
        <v>6</v>
      </c>
      <c r="C11" s="150" t="s">
        <v>7</v>
      </c>
      <c r="D11" s="98"/>
      <c r="E11" s="98" t="s">
        <v>8</v>
      </c>
      <c r="F11" s="98"/>
      <c r="G11" s="98"/>
      <c r="H11" s="98"/>
      <c r="I11" s="98"/>
      <c r="J11" s="97" t="s">
        <v>9</v>
      </c>
      <c r="K11" s="97" t="s">
        <v>10</v>
      </c>
      <c r="L11" s="99" t="s">
        <v>11</v>
      </c>
    </row>
    <row r="12" spans="1:12" ht="14" thickBot="1">
      <c r="A12" s="154"/>
      <c r="B12" s="155"/>
      <c r="C12" s="155"/>
      <c r="D12" s="114" t="s">
        <v>12</v>
      </c>
      <c r="E12" s="114" t="s">
        <v>13</v>
      </c>
      <c r="F12" s="114" t="s">
        <v>14</v>
      </c>
      <c r="G12" s="114" t="s">
        <v>15</v>
      </c>
      <c r="H12" s="114" t="s">
        <v>16</v>
      </c>
      <c r="I12" s="114" t="s">
        <v>17</v>
      </c>
      <c r="J12" s="114" t="s">
        <v>18</v>
      </c>
      <c r="K12" s="115" t="s">
        <v>58</v>
      </c>
      <c r="L12" s="116"/>
    </row>
    <row r="13" spans="1:12" ht="17" customHeight="1">
      <c r="A13" s="24">
        <v>1</v>
      </c>
      <c r="B13" s="4" t="s">
        <v>67</v>
      </c>
      <c r="C13" s="4" t="s">
        <v>126</v>
      </c>
      <c r="D13" s="4"/>
      <c r="E13" s="4">
        <v>2</v>
      </c>
      <c r="F13" s="4"/>
      <c r="G13" s="4"/>
      <c r="H13" s="4"/>
      <c r="I13" s="4"/>
      <c r="J13" s="4">
        <f t="shared" ref="J13:J21" si="0">SUM(D13:I13)*15</f>
        <v>30</v>
      </c>
      <c r="K13" s="4">
        <v>2</v>
      </c>
      <c r="L13" s="7">
        <v>8</v>
      </c>
    </row>
    <row r="14" spans="1:12" ht="25.5" customHeight="1">
      <c r="A14" s="140">
        <v>2</v>
      </c>
      <c r="B14" s="105" t="s">
        <v>68</v>
      </c>
      <c r="C14" s="4" t="s">
        <v>127</v>
      </c>
      <c r="D14" s="4">
        <v>1</v>
      </c>
      <c r="E14" s="4">
        <v>1</v>
      </c>
      <c r="F14" s="4"/>
      <c r="G14" s="4"/>
      <c r="H14" s="4"/>
      <c r="I14" s="4"/>
      <c r="J14" s="4">
        <f t="shared" si="0"/>
        <v>30</v>
      </c>
      <c r="K14" s="4">
        <v>2</v>
      </c>
      <c r="L14" s="139"/>
    </row>
    <row r="15" spans="1:12" ht="17" customHeight="1">
      <c r="A15" s="140">
        <v>3</v>
      </c>
      <c r="B15" s="4" t="s">
        <v>63</v>
      </c>
      <c r="C15" s="4" t="s">
        <v>130</v>
      </c>
      <c r="D15" s="76">
        <v>1</v>
      </c>
      <c r="E15" s="76"/>
      <c r="F15" s="76"/>
      <c r="G15" s="76"/>
      <c r="H15" s="76">
        <v>1</v>
      </c>
      <c r="I15" s="76"/>
      <c r="J15" s="4">
        <f t="shared" si="0"/>
        <v>30</v>
      </c>
      <c r="K15" s="4">
        <v>2</v>
      </c>
      <c r="L15" s="7">
        <v>1</v>
      </c>
    </row>
    <row r="16" spans="1:12" ht="17" customHeight="1">
      <c r="A16" s="2">
        <v>4</v>
      </c>
      <c r="B16" s="4" t="s">
        <v>64</v>
      </c>
      <c r="C16" s="4" t="s">
        <v>131</v>
      </c>
      <c r="D16" s="4">
        <v>2</v>
      </c>
      <c r="E16" s="4"/>
      <c r="F16" s="4"/>
      <c r="G16" s="4"/>
      <c r="H16" s="4">
        <v>2</v>
      </c>
      <c r="I16" s="4"/>
      <c r="J16" s="4">
        <f t="shared" si="0"/>
        <v>60</v>
      </c>
      <c r="K16" s="4">
        <v>5</v>
      </c>
      <c r="L16" s="7">
        <v>2</v>
      </c>
    </row>
    <row r="17" spans="1:12" ht="17" customHeight="1">
      <c r="A17" s="2">
        <v>5</v>
      </c>
      <c r="B17" s="94" t="s">
        <v>91</v>
      </c>
      <c r="C17" s="94" t="s">
        <v>128</v>
      </c>
      <c r="D17" s="143">
        <v>2</v>
      </c>
      <c r="E17" s="143"/>
      <c r="F17" s="143"/>
      <c r="G17" s="143"/>
      <c r="H17" s="143">
        <v>2</v>
      </c>
      <c r="I17" s="94"/>
      <c r="J17" s="94">
        <f t="shared" si="0"/>
        <v>60</v>
      </c>
      <c r="K17" s="94">
        <v>5</v>
      </c>
      <c r="L17" s="144">
        <v>3</v>
      </c>
    </row>
    <row r="18" spans="1:12" ht="17" customHeight="1">
      <c r="A18" s="2">
        <v>6</v>
      </c>
      <c r="B18" s="4" t="s">
        <v>106</v>
      </c>
      <c r="C18" s="4" t="s">
        <v>129</v>
      </c>
      <c r="D18" s="4">
        <v>1</v>
      </c>
      <c r="E18" s="4"/>
      <c r="F18" s="4"/>
      <c r="G18" s="4"/>
      <c r="H18" s="4">
        <v>2</v>
      </c>
      <c r="I18" s="4"/>
      <c r="J18" s="4">
        <f t="shared" si="0"/>
        <v>45</v>
      </c>
      <c r="K18" s="4">
        <v>4</v>
      </c>
      <c r="L18" s="107">
        <v>3</v>
      </c>
    </row>
    <row r="19" spans="1:12" ht="17" customHeight="1">
      <c r="A19" s="2">
        <v>7</v>
      </c>
      <c r="B19" s="4" t="s">
        <v>65</v>
      </c>
      <c r="C19" s="4" t="s">
        <v>132</v>
      </c>
      <c r="D19" s="4">
        <v>1</v>
      </c>
      <c r="E19" s="76"/>
      <c r="F19" s="76"/>
      <c r="G19" s="76">
        <v>1</v>
      </c>
      <c r="H19" s="4">
        <v>1</v>
      </c>
      <c r="I19" s="76"/>
      <c r="J19" s="4">
        <f t="shared" si="0"/>
        <v>45</v>
      </c>
      <c r="K19" s="4">
        <v>4</v>
      </c>
      <c r="L19" s="7">
        <v>4</v>
      </c>
    </row>
    <row r="20" spans="1:12" ht="17" customHeight="1">
      <c r="A20" s="2">
        <v>8</v>
      </c>
      <c r="B20" s="4" t="s">
        <v>70</v>
      </c>
      <c r="C20" s="4" t="s">
        <v>134</v>
      </c>
      <c r="D20" s="4">
        <v>1</v>
      </c>
      <c r="E20" s="4"/>
      <c r="F20" s="4"/>
      <c r="G20" s="4"/>
      <c r="H20" s="4">
        <v>1</v>
      </c>
      <c r="I20" s="4"/>
      <c r="J20" s="4">
        <f t="shared" si="0"/>
        <v>30</v>
      </c>
      <c r="K20" s="4">
        <v>2</v>
      </c>
      <c r="L20" s="7">
        <v>5</v>
      </c>
    </row>
    <row r="21" spans="1:12" ht="17" customHeight="1" thickBot="1">
      <c r="A21" s="10">
        <v>9</v>
      </c>
      <c r="B21" s="37" t="s">
        <v>66</v>
      </c>
      <c r="C21" s="37" t="s">
        <v>133</v>
      </c>
      <c r="D21" s="37">
        <v>2</v>
      </c>
      <c r="E21" s="37">
        <v>2</v>
      </c>
      <c r="F21" s="37"/>
      <c r="G21" s="37"/>
      <c r="H21" s="37"/>
      <c r="I21" s="37"/>
      <c r="J21" s="37">
        <f t="shared" si="0"/>
        <v>60</v>
      </c>
      <c r="K21" s="37">
        <v>4</v>
      </c>
      <c r="L21" s="101">
        <v>7</v>
      </c>
    </row>
    <row r="22" spans="1:12" ht="13" customHeight="1" thickBot="1">
      <c r="C22" s="79" t="s">
        <v>19</v>
      </c>
      <c r="D22" s="9">
        <f t="shared" ref="D22:K22" si="1">SUM(D13:D21)</f>
        <v>11</v>
      </c>
      <c r="E22" s="9">
        <f t="shared" si="1"/>
        <v>5</v>
      </c>
      <c r="F22" s="9">
        <f t="shared" si="1"/>
        <v>0</v>
      </c>
      <c r="G22" s="9">
        <f t="shared" si="1"/>
        <v>1</v>
      </c>
      <c r="H22" s="9">
        <f t="shared" si="1"/>
        <v>9</v>
      </c>
      <c r="I22" s="9">
        <f t="shared" si="1"/>
        <v>0</v>
      </c>
      <c r="J22" s="9">
        <f t="shared" si="1"/>
        <v>390</v>
      </c>
      <c r="K22" s="90">
        <f t="shared" si="1"/>
        <v>30</v>
      </c>
      <c r="L22" s="80"/>
    </row>
    <row r="23" spans="1:12" ht="30" customHeight="1">
      <c r="C23" s="38"/>
      <c r="D23" s="39"/>
      <c r="E23" s="39"/>
      <c r="F23" s="39"/>
      <c r="G23" s="39"/>
      <c r="H23" s="39"/>
      <c r="I23" s="39"/>
      <c r="J23" s="39"/>
      <c r="K23" s="39"/>
      <c r="L23" s="39"/>
    </row>
    <row r="24" spans="1:12" ht="17.5" customHeight="1" thickBot="1"/>
    <row r="25" spans="1:12" ht="14" customHeight="1" thickBot="1">
      <c r="A25" s="19"/>
      <c r="B25" s="20"/>
      <c r="C25" s="20"/>
      <c r="D25" s="20"/>
      <c r="E25" s="20"/>
      <c r="F25" s="21" t="s">
        <v>2</v>
      </c>
      <c r="G25" s="20"/>
      <c r="H25" s="20" t="s">
        <v>20</v>
      </c>
      <c r="I25" s="20"/>
      <c r="J25" s="20"/>
      <c r="K25" s="22" t="s">
        <v>4</v>
      </c>
      <c r="L25" s="23"/>
    </row>
    <row r="26" spans="1:12">
      <c r="A26" s="24" t="s">
        <v>5</v>
      </c>
      <c r="B26" s="25" t="s">
        <v>6</v>
      </c>
      <c r="C26" s="25" t="s">
        <v>7</v>
      </c>
      <c r="D26" s="26"/>
      <c r="E26" s="26" t="s">
        <v>8</v>
      </c>
      <c r="F26" s="26"/>
      <c r="G26" s="26"/>
      <c r="H26" s="26"/>
      <c r="I26" s="27"/>
      <c r="J26" s="25" t="s">
        <v>9</v>
      </c>
      <c r="K26" s="25" t="s">
        <v>10</v>
      </c>
      <c r="L26" s="28" t="s">
        <v>11</v>
      </c>
    </row>
    <row r="27" spans="1:12" ht="14" thickBot="1">
      <c r="A27" s="29"/>
      <c r="B27" s="9"/>
      <c r="C27" s="9"/>
      <c r="D27" s="30" t="s">
        <v>12</v>
      </c>
      <c r="E27" s="30" t="s">
        <v>13</v>
      </c>
      <c r="F27" s="30" t="s">
        <v>14</v>
      </c>
      <c r="G27" s="30" t="s">
        <v>15</v>
      </c>
      <c r="H27" s="30" t="s">
        <v>16</v>
      </c>
      <c r="I27" s="30" t="s">
        <v>17</v>
      </c>
      <c r="J27" s="30" t="s">
        <v>18</v>
      </c>
      <c r="K27" s="70" t="s">
        <v>58</v>
      </c>
      <c r="L27" s="31"/>
    </row>
    <row r="28" spans="1:12" ht="17" customHeight="1">
      <c r="A28" s="33">
        <v>1</v>
      </c>
      <c r="B28" s="34" t="s">
        <v>55</v>
      </c>
      <c r="C28" s="34" t="s">
        <v>135</v>
      </c>
      <c r="D28" s="82"/>
      <c r="E28" s="82"/>
      <c r="F28" s="82"/>
      <c r="G28" s="82"/>
      <c r="H28" s="82"/>
      <c r="I28" s="82"/>
      <c r="J28" s="83"/>
      <c r="K28" s="91">
        <v>2</v>
      </c>
      <c r="L28" s="35"/>
    </row>
    <row r="29" spans="1:12" ht="25.5" customHeight="1">
      <c r="A29" s="5">
        <v>2</v>
      </c>
      <c r="B29" s="145" t="s">
        <v>101</v>
      </c>
      <c r="C29" s="3" t="s">
        <v>152</v>
      </c>
      <c r="D29" s="3">
        <v>1</v>
      </c>
      <c r="E29" s="3"/>
      <c r="F29" s="3"/>
      <c r="G29" s="3">
        <v>2</v>
      </c>
      <c r="H29" s="3"/>
      <c r="I29" s="3"/>
      <c r="J29" s="85">
        <f t="shared" ref="J29:J35" si="2">SUM(D29:I29)*15</f>
        <v>45</v>
      </c>
      <c r="K29" s="3">
        <v>3</v>
      </c>
      <c r="L29" s="7">
        <v>1</v>
      </c>
    </row>
    <row r="30" spans="1:12" ht="25.5" customHeight="1">
      <c r="A30" s="2">
        <v>3</v>
      </c>
      <c r="B30" s="105" t="s">
        <v>97</v>
      </c>
      <c r="C30" s="3" t="s">
        <v>153</v>
      </c>
      <c r="D30" s="3">
        <v>2</v>
      </c>
      <c r="E30" s="3"/>
      <c r="F30" s="3">
        <v>2</v>
      </c>
      <c r="G30" s="3"/>
      <c r="H30" s="3"/>
      <c r="I30" s="3"/>
      <c r="J30" s="85">
        <f t="shared" si="2"/>
        <v>60</v>
      </c>
      <c r="K30" s="3">
        <v>3</v>
      </c>
      <c r="L30" s="108">
        <v>1</v>
      </c>
    </row>
    <row r="31" spans="1:12" ht="17" customHeight="1">
      <c r="A31" s="36">
        <v>4</v>
      </c>
      <c r="B31" s="93" t="s">
        <v>102</v>
      </c>
      <c r="C31" s="3" t="s">
        <v>154</v>
      </c>
      <c r="D31" s="3">
        <v>2</v>
      </c>
      <c r="E31" s="3"/>
      <c r="F31" s="3"/>
      <c r="G31" s="3"/>
      <c r="H31" s="3">
        <v>1</v>
      </c>
      <c r="I31" s="3"/>
      <c r="J31" s="85">
        <f t="shared" si="2"/>
        <v>45</v>
      </c>
      <c r="K31" s="3">
        <v>3</v>
      </c>
      <c r="L31" s="6">
        <v>1</v>
      </c>
    </row>
    <row r="32" spans="1:12" ht="17" customHeight="1">
      <c r="A32" s="36">
        <v>5</v>
      </c>
      <c r="B32" s="4" t="s">
        <v>96</v>
      </c>
      <c r="C32" s="3" t="s">
        <v>157</v>
      </c>
      <c r="D32" s="4">
        <v>2</v>
      </c>
      <c r="E32" s="4"/>
      <c r="F32" s="4"/>
      <c r="G32" s="4"/>
      <c r="H32" s="4">
        <v>1</v>
      </c>
      <c r="I32" s="4"/>
      <c r="J32" s="85">
        <f t="shared" si="2"/>
        <v>45</v>
      </c>
      <c r="K32" s="4">
        <v>3</v>
      </c>
      <c r="L32" s="6">
        <v>1</v>
      </c>
    </row>
    <row r="33" spans="1:12" ht="25.5" customHeight="1">
      <c r="A33" s="2">
        <v>6</v>
      </c>
      <c r="B33" s="105" t="s">
        <v>98</v>
      </c>
      <c r="C33" s="4" t="s">
        <v>158</v>
      </c>
      <c r="D33" s="4">
        <v>2</v>
      </c>
      <c r="E33" s="4"/>
      <c r="F33" s="4">
        <v>2</v>
      </c>
      <c r="G33" s="4"/>
      <c r="H33" s="4">
        <v>2</v>
      </c>
      <c r="I33" s="4"/>
      <c r="J33" s="85">
        <f t="shared" si="2"/>
        <v>90</v>
      </c>
      <c r="K33" s="4">
        <v>6</v>
      </c>
      <c r="L33" s="7">
        <v>1</v>
      </c>
    </row>
    <row r="34" spans="1:12" ht="17" customHeight="1">
      <c r="A34" s="110">
        <v>7</v>
      </c>
      <c r="B34" s="109" t="s">
        <v>99</v>
      </c>
      <c r="C34" s="93" t="s">
        <v>155</v>
      </c>
      <c r="D34" s="93">
        <v>2</v>
      </c>
      <c r="E34" s="93"/>
      <c r="F34" s="93"/>
      <c r="G34" s="93"/>
      <c r="H34" s="93">
        <v>2</v>
      </c>
      <c r="I34" s="93"/>
      <c r="J34" s="86">
        <f t="shared" si="2"/>
        <v>60</v>
      </c>
      <c r="K34" s="93">
        <v>5</v>
      </c>
      <c r="L34" s="95">
        <v>6</v>
      </c>
    </row>
    <row r="35" spans="1:12" ht="17" customHeight="1" thickBot="1">
      <c r="A35" s="10">
        <v>8</v>
      </c>
      <c r="B35" s="37" t="s">
        <v>100</v>
      </c>
      <c r="C35" s="72" t="s">
        <v>156</v>
      </c>
      <c r="D35" s="37">
        <v>2</v>
      </c>
      <c r="E35" s="37"/>
      <c r="F35" s="37"/>
      <c r="G35" s="37">
        <v>2</v>
      </c>
      <c r="H35" s="37"/>
      <c r="I35" s="37"/>
      <c r="J35" s="88">
        <f t="shared" si="2"/>
        <v>60</v>
      </c>
      <c r="K35" s="37">
        <v>5</v>
      </c>
      <c r="L35" s="101">
        <v>6</v>
      </c>
    </row>
    <row r="36" spans="1:12" ht="13" customHeight="1" thickBot="1">
      <c r="C36" s="79" t="s">
        <v>19</v>
      </c>
      <c r="D36" s="9">
        <f t="shared" ref="D36:K36" si="3">SUM(D28:D35)</f>
        <v>13</v>
      </c>
      <c r="E36" s="9">
        <f t="shared" si="3"/>
        <v>0</v>
      </c>
      <c r="F36" s="9">
        <f t="shared" si="3"/>
        <v>4</v>
      </c>
      <c r="G36" s="9">
        <f t="shared" si="3"/>
        <v>4</v>
      </c>
      <c r="H36" s="9">
        <f t="shared" si="3"/>
        <v>6</v>
      </c>
      <c r="I36" s="9">
        <f t="shared" si="3"/>
        <v>0</v>
      </c>
      <c r="J36" s="9">
        <f t="shared" si="3"/>
        <v>405</v>
      </c>
      <c r="K36" s="9">
        <f t="shared" si="3"/>
        <v>30</v>
      </c>
      <c r="L36" s="80"/>
    </row>
    <row r="37" spans="1:12" ht="30.5" customHeight="1">
      <c r="C37" s="38"/>
      <c r="D37" s="39"/>
      <c r="E37" s="39"/>
      <c r="F37" s="39"/>
      <c r="G37" s="39"/>
      <c r="H37" s="39"/>
      <c r="I37" s="39"/>
      <c r="J37" s="39"/>
      <c r="K37" s="81"/>
      <c r="L37" s="39"/>
    </row>
    <row r="38" spans="1:12" ht="20.25" customHeight="1" thickBot="1"/>
    <row r="39" spans="1:12" ht="14" customHeight="1" thickBot="1">
      <c r="A39" s="19"/>
      <c r="B39" s="20"/>
      <c r="C39" s="20"/>
      <c r="D39" s="20"/>
      <c r="E39" s="20"/>
      <c r="F39" s="21" t="s">
        <v>2</v>
      </c>
      <c r="G39" s="20"/>
      <c r="H39" s="20" t="s">
        <v>21</v>
      </c>
      <c r="I39" s="20"/>
      <c r="J39" s="20"/>
      <c r="K39" s="22" t="s">
        <v>4</v>
      </c>
      <c r="L39" s="23"/>
    </row>
    <row r="40" spans="1:12">
      <c r="A40" s="24" t="s">
        <v>5</v>
      </c>
      <c r="B40" s="25" t="s">
        <v>6</v>
      </c>
      <c r="C40" s="25" t="s">
        <v>7</v>
      </c>
      <c r="D40" s="26"/>
      <c r="E40" s="26" t="s">
        <v>8</v>
      </c>
      <c r="F40" s="26"/>
      <c r="G40" s="26"/>
      <c r="H40" s="26"/>
      <c r="I40" s="27"/>
      <c r="J40" s="25" t="s">
        <v>9</v>
      </c>
      <c r="K40" s="25" t="s">
        <v>10</v>
      </c>
      <c r="L40" s="28" t="s">
        <v>11</v>
      </c>
    </row>
    <row r="41" spans="1:12" ht="14" thickBot="1">
      <c r="A41" s="29"/>
      <c r="B41" s="9"/>
      <c r="C41" s="9"/>
      <c r="D41" s="30" t="s">
        <v>12</v>
      </c>
      <c r="E41" s="30" t="s">
        <v>13</v>
      </c>
      <c r="F41" s="30" t="s">
        <v>14</v>
      </c>
      <c r="G41" s="30" t="s">
        <v>15</v>
      </c>
      <c r="H41" s="30" t="s">
        <v>16</v>
      </c>
      <c r="I41" s="30" t="s">
        <v>17</v>
      </c>
      <c r="J41" s="30" t="s">
        <v>18</v>
      </c>
      <c r="K41" s="70" t="s">
        <v>58</v>
      </c>
      <c r="L41" s="31"/>
    </row>
    <row r="42" spans="1:12" ht="17" customHeight="1">
      <c r="A42" s="33">
        <v>1</v>
      </c>
      <c r="B42" s="91" t="s">
        <v>104</v>
      </c>
      <c r="C42" s="91" t="s">
        <v>160</v>
      </c>
      <c r="D42" s="83">
        <v>2</v>
      </c>
      <c r="E42" s="83"/>
      <c r="F42" s="83"/>
      <c r="G42" s="83">
        <v>2</v>
      </c>
      <c r="H42" s="83"/>
      <c r="I42" s="83"/>
      <c r="J42" s="83">
        <f>SUM(D42:I42)*15</f>
        <v>60</v>
      </c>
      <c r="K42" s="83">
        <v>4</v>
      </c>
      <c r="L42" s="35">
        <v>1</v>
      </c>
    </row>
    <row r="43" spans="1:12" ht="17" customHeight="1">
      <c r="A43" s="5">
        <v>2</v>
      </c>
      <c r="B43" s="94" t="s">
        <v>103</v>
      </c>
      <c r="C43" s="93" t="s">
        <v>159</v>
      </c>
      <c r="D43" s="93">
        <v>1</v>
      </c>
      <c r="E43" s="93">
        <v>2</v>
      </c>
      <c r="F43" s="93"/>
      <c r="G43" s="93"/>
      <c r="H43" s="93"/>
      <c r="I43" s="93"/>
      <c r="J43" s="94">
        <f>SUM(D43:I43)*15</f>
        <v>45</v>
      </c>
      <c r="K43" s="93">
        <v>3</v>
      </c>
      <c r="L43" s="95">
        <v>6</v>
      </c>
    </row>
    <row r="44" spans="1:12" ht="17" customHeight="1">
      <c r="A44" s="2">
        <v>3</v>
      </c>
      <c r="B44" s="76" t="s">
        <v>146</v>
      </c>
      <c r="C44" s="4" t="s">
        <v>172</v>
      </c>
      <c r="D44" s="4">
        <v>2</v>
      </c>
      <c r="E44" s="4"/>
      <c r="F44" s="4"/>
      <c r="G44" s="4"/>
      <c r="H44" s="4"/>
      <c r="I44" s="4"/>
      <c r="J44" s="4">
        <f>SUM(D44:I44)*15</f>
        <v>30</v>
      </c>
      <c r="K44" s="4">
        <v>1</v>
      </c>
      <c r="L44" s="95"/>
    </row>
    <row r="45" spans="1:12" ht="17" customHeight="1">
      <c r="A45" s="36">
        <v>4</v>
      </c>
      <c r="B45" s="93" t="s">
        <v>40</v>
      </c>
      <c r="C45" s="93" t="s">
        <v>144</v>
      </c>
      <c r="D45" s="93"/>
      <c r="E45" s="93"/>
      <c r="F45" s="93"/>
      <c r="G45" s="93"/>
      <c r="H45" s="93"/>
      <c r="I45" s="93">
        <v>2</v>
      </c>
      <c r="J45" s="94">
        <f>SUM(D45:I45)*15</f>
        <v>30</v>
      </c>
      <c r="K45" s="93">
        <v>2</v>
      </c>
      <c r="L45" s="7"/>
    </row>
    <row r="46" spans="1:12" ht="17" customHeight="1" thickBot="1">
      <c r="A46" s="10">
        <v>5</v>
      </c>
      <c r="B46" s="37" t="s">
        <v>39</v>
      </c>
      <c r="C46" s="3" t="s">
        <v>145</v>
      </c>
      <c r="D46" s="3"/>
      <c r="E46" s="3"/>
      <c r="F46" s="3"/>
      <c r="G46" s="3"/>
      <c r="H46" s="3"/>
      <c r="I46" s="3"/>
      <c r="J46" s="4">
        <f>SUM(D46:I46)*15</f>
        <v>0</v>
      </c>
      <c r="K46" s="3">
        <v>20</v>
      </c>
      <c r="L46" s="6"/>
    </row>
    <row r="47" spans="1:12" ht="13" customHeight="1" thickBot="1">
      <c r="C47" s="32" t="s">
        <v>19</v>
      </c>
      <c r="D47" s="8">
        <f t="shared" ref="D47:K47" si="4">SUM(D42:D46)</f>
        <v>5</v>
      </c>
      <c r="E47" s="8">
        <f t="shared" si="4"/>
        <v>2</v>
      </c>
      <c r="F47" s="8">
        <f t="shared" si="4"/>
        <v>0</v>
      </c>
      <c r="G47" s="8">
        <f t="shared" si="4"/>
        <v>2</v>
      </c>
      <c r="H47" s="8">
        <f t="shared" si="4"/>
        <v>0</v>
      </c>
      <c r="I47" s="8">
        <f t="shared" si="4"/>
        <v>2</v>
      </c>
      <c r="J47" s="8">
        <f t="shared" si="4"/>
        <v>165</v>
      </c>
      <c r="K47" s="8">
        <f t="shared" si="4"/>
        <v>30</v>
      </c>
      <c r="L47" s="23"/>
    </row>
    <row r="48" spans="1:12" ht="17" customHeight="1"/>
    <row r="49" spans="1:12" ht="17" customHeight="1">
      <c r="C49" s="38"/>
      <c r="D49" s="39"/>
      <c r="E49" s="39"/>
      <c r="F49" s="39"/>
      <c r="G49" s="39"/>
      <c r="H49" s="39"/>
      <c r="I49" s="39"/>
      <c r="J49" s="39"/>
      <c r="K49" s="39"/>
      <c r="L49" s="39"/>
    </row>
    <row r="50" spans="1:12" ht="17" customHeight="1">
      <c r="C50" s="38"/>
      <c r="D50" s="39"/>
      <c r="E50" s="39"/>
      <c r="F50" s="39"/>
      <c r="G50" s="39"/>
      <c r="H50" s="39"/>
      <c r="I50" s="39"/>
      <c r="J50" s="39"/>
      <c r="K50" s="39"/>
      <c r="L50" s="39"/>
    </row>
    <row r="51" spans="1:12" ht="17" customHeight="1">
      <c r="B51" s="74"/>
      <c r="C51" s="74"/>
      <c r="D51" s="74"/>
      <c r="E51" s="74"/>
    </row>
    <row r="52" spans="1:12" ht="17" customHeight="1">
      <c r="A52" s="74" t="s">
        <v>94</v>
      </c>
      <c r="B52" s="74"/>
      <c r="C52" s="74"/>
      <c r="D52" s="74"/>
      <c r="E52" s="74"/>
    </row>
    <row r="53" spans="1:12" ht="17" customHeight="1">
      <c r="A53" s="74"/>
      <c r="B53" s="74"/>
      <c r="C53" s="74"/>
      <c r="D53" s="74"/>
      <c r="E53" s="74"/>
    </row>
    <row r="54" spans="1:12" ht="17" customHeight="1">
      <c r="A54" s="74" t="s">
        <v>149</v>
      </c>
      <c r="B54" s="74"/>
      <c r="C54" s="74"/>
      <c r="D54" s="74"/>
      <c r="E54" s="74"/>
    </row>
    <row r="55" spans="1:12" ht="17" customHeight="1">
      <c r="A55" s="74"/>
      <c r="B55" s="74"/>
      <c r="C55" s="74"/>
      <c r="D55" s="74"/>
      <c r="E55" s="74"/>
    </row>
    <row r="56" spans="1:12" ht="17" customHeight="1">
      <c r="A56" s="148" t="s">
        <v>173</v>
      </c>
      <c r="B56" s="74"/>
      <c r="C56" s="74"/>
      <c r="D56" s="74"/>
      <c r="E56" s="74"/>
    </row>
    <row r="57" spans="1:12" ht="17" customHeight="1"/>
    <row r="58" spans="1:12" ht="20" customHeight="1">
      <c r="A58" s="41" t="s">
        <v>37</v>
      </c>
      <c r="K58" s="42">
        <f>'Sem I - III RiUOB'!J22+'Sem I - III RiUOB'!J36+'Sem I - III RiUOB'!J47</f>
        <v>960</v>
      </c>
    </row>
    <row r="59" spans="1:12" ht="17" customHeight="1"/>
    <row r="60" spans="1:12" ht="17" customHeight="1">
      <c r="B60" s="61" t="s">
        <v>42</v>
      </c>
      <c r="C60" s="43">
        <f xml:space="preserve"> (D22+D36+D47)*15</f>
        <v>435</v>
      </c>
    </row>
    <row r="61" spans="1:12" ht="17" customHeight="1">
      <c r="B61" s="61" t="s">
        <v>38</v>
      </c>
      <c r="C61" s="75">
        <f xml:space="preserve"> (C60/K58)*100</f>
        <v>45.3125</v>
      </c>
      <c r="D61" s="43" t="s">
        <v>43</v>
      </c>
      <c r="E61" s="43"/>
      <c r="F61" s="43"/>
      <c r="G61" s="43"/>
      <c r="H61" s="43"/>
      <c r="I61" s="43"/>
    </row>
    <row r="62" spans="1:12" ht="20" customHeight="1"/>
    <row r="63" spans="1:12" ht="20" customHeight="1"/>
    <row r="64" spans="1:12" ht="9" customHeight="1"/>
  </sheetData>
  <mergeCells count="3">
    <mergeCell ref="A11:A12"/>
    <mergeCell ref="B11:B12"/>
    <mergeCell ref="C11:C12"/>
  </mergeCells>
  <phoneticPr fontId="26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62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64"/>
  <sheetViews>
    <sheetView showGridLines="0" view="pageBreakPreview" topLeftCell="A4" zoomScale="115" zoomScaleNormal="100" zoomScaleSheetLayoutView="115" workbookViewId="0">
      <selection activeCell="A8" sqref="A8"/>
    </sheetView>
  </sheetViews>
  <sheetFormatPr baseColWidth="10" defaultColWidth="9.1640625" defaultRowHeight="13"/>
  <cols>
    <col min="1" max="1" width="4.83203125" style="11" customWidth="1"/>
    <col min="2" max="2" width="46.5" style="11" customWidth="1"/>
    <col min="3" max="3" width="14.1640625" style="11" customWidth="1"/>
    <col min="4" max="9" width="5.6640625" style="11" customWidth="1"/>
    <col min="10" max="10" width="12.5" style="11" customWidth="1"/>
    <col min="11" max="11" width="14.5" style="11" customWidth="1"/>
    <col min="12" max="12" width="9.1640625" style="11"/>
    <col min="13" max="13" width="9.33203125" style="11" customWidth="1"/>
    <col min="14" max="16384" width="9.1640625" style="11"/>
  </cols>
  <sheetData>
    <row r="2" spans="1:12" s="13" customFormat="1" ht="18">
      <c r="A2" s="12" t="s">
        <v>0</v>
      </c>
      <c r="F2" s="14" t="s">
        <v>45</v>
      </c>
      <c r="J2" s="12"/>
      <c r="L2" s="149" t="s">
        <v>176</v>
      </c>
    </row>
    <row r="3" spans="1:12" s="13" customFormat="1" ht="18" customHeight="1">
      <c r="A3" s="12" t="s">
        <v>1</v>
      </c>
    </row>
    <row r="4" spans="1:12" s="16" customFormat="1" ht="39" customHeight="1">
      <c r="A4" s="15" t="s">
        <v>41</v>
      </c>
      <c r="L4" s="17" t="s">
        <v>50</v>
      </c>
    </row>
    <row r="5" spans="1:12" s="16" customFormat="1" ht="27.75" customHeight="1">
      <c r="A5" s="113" t="s">
        <v>50</v>
      </c>
      <c r="B5" s="112"/>
      <c r="C5" s="111" t="s">
        <v>108</v>
      </c>
      <c r="D5" s="112"/>
      <c r="E5" s="112"/>
      <c r="F5" s="112"/>
      <c r="G5" s="112"/>
      <c r="L5" s="17"/>
    </row>
    <row r="6" spans="1:12" s="16" customFormat="1" ht="39" customHeight="1">
      <c r="A6" s="89" t="s">
        <v>73</v>
      </c>
      <c r="E6" s="18"/>
      <c r="L6" s="17"/>
    </row>
    <row r="7" spans="1:12" s="16" customFormat="1" ht="20.5" customHeight="1">
      <c r="A7" s="106" t="s">
        <v>175</v>
      </c>
    </row>
    <row r="8" spans="1:12" s="13" customFormat="1" ht="16">
      <c r="A8" s="12" t="s">
        <v>179</v>
      </c>
    </row>
    <row r="9" spans="1:12" ht="12.75" customHeight="1" thickBot="1"/>
    <row r="10" spans="1:12" ht="14" customHeight="1" thickBot="1">
      <c r="A10" s="19"/>
      <c r="B10" s="20"/>
      <c r="C10" s="20"/>
      <c r="D10" s="20"/>
      <c r="E10" s="20"/>
      <c r="F10" s="21" t="s">
        <v>2</v>
      </c>
      <c r="G10" s="20"/>
      <c r="H10" s="96" t="s">
        <v>3</v>
      </c>
      <c r="I10" s="20"/>
      <c r="J10" s="20"/>
      <c r="K10" s="22" t="s">
        <v>4</v>
      </c>
      <c r="L10" s="23"/>
    </row>
    <row r="11" spans="1:12">
      <c r="A11" s="152" t="s">
        <v>5</v>
      </c>
      <c r="B11" s="150" t="s">
        <v>6</v>
      </c>
      <c r="C11" s="150" t="s">
        <v>7</v>
      </c>
      <c r="D11" s="98"/>
      <c r="E11" s="98" t="s">
        <v>8</v>
      </c>
      <c r="F11" s="98"/>
      <c r="G11" s="98"/>
      <c r="H11" s="98"/>
      <c r="I11" s="98"/>
      <c r="J11" s="97" t="s">
        <v>9</v>
      </c>
      <c r="K11" s="97" t="s">
        <v>10</v>
      </c>
      <c r="L11" s="99" t="s">
        <v>11</v>
      </c>
    </row>
    <row r="12" spans="1:12">
      <c r="A12" s="153"/>
      <c r="B12" s="151"/>
      <c r="C12" s="151"/>
      <c r="D12" s="77" t="s">
        <v>12</v>
      </c>
      <c r="E12" s="77" t="s">
        <v>13</v>
      </c>
      <c r="F12" s="77" t="s">
        <v>14</v>
      </c>
      <c r="G12" s="77" t="s">
        <v>15</v>
      </c>
      <c r="H12" s="77" t="s">
        <v>16</v>
      </c>
      <c r="I12" s="77" t="s">
        <v>17</v>
      </c>
      <c r="J12" s="77" t="s">
        <v>18</v>
      </c>
      <c r="K12" s="78" t="s">
        <v>58</v>
      </c>
      <c r="L12" s="100"/>
    </row>
    <row r="13" spans="1:12" ht="17" customHeight="1">
      <c r="A13" s="24">
        <v>1</v>
      </c>
      <c r="B13" s="4" t="s">
        <v>67</v>
      </c>
      <c r="C13" s="4" t="s">
        <v>126</v>
      </c>
      <c r="D13" s="4"/>
      <c r="E13" s="4">
        <v>2</v>
      </c>
      <c r="F13" s="4"/>
      <c r="G13" s="4"/>
      <c r="H13" s="4"/>
      <c r="I13" s="4"/>
      <c r="J13" s="4">
        <f t="shared" ref="J13:J21" si="0">SUM(D13:I13)*15</f>
        <v>30</v>
      </c>
      <c r="K13" s="4">
        <v>2</v>
      </c>
      <c r="L13" s="7">
        <v>8</v>
      </c>
    </row>
    <row r="14" spans="1:12" ht="25.5" customHeight="1">
      <c r="A14" s="140">
        <v>2</v>
      </c>
      <c r="B14" s="105" t="s">
        <v>68</v>
      </c>
      <c r="C14" s="4" t="s">
        <v>127</v>
      </c>
      <c r="D14" s="4">
        <v>1</v>
      </c>
      <c r="E14" s="4">
        <v>1</v>
      </c>
      <c r="F14" s="4"/>
      <c r="G14" s="4"/>
      <c r="H14" s="4"/>
      <c r="I14" s="4"/>
      <c r="J14" s="4">
        <f t="shared" si="0"/>
        <v>30</v>
      </c>
      <c r="K14" s="4">
        <v>2</v>
      </c>
      <c r="L14" s="139"/>
    </row>
    <row r="15" spans="1:12" ht="17" customHeight="1">
      <c r="A15" s="140">
        <v>3</v>
      </c>
      <c r="B15" s="4" t="s">
        <v>63</v>
      </c>
      <c r="C15" s="4" t="s">
        <v>130</v>
      </c>
      <c r="D15" s="76">
        <v>1</v>
      </c>
      <c r="E15" s="76"/>
      <c r="F15" s="76"/>
      <c r="G15" s="76"/>
      <c r="H15" s="76">
        <v>1</v>
      </c>
      <c r="I15" s="76"/>
      <c r="J15" s="4">
        <f t="shared" si="0"/>
        <v>30</v>
      </c>
      <c r="K15" s="4">
        <v>2</v>
      </c>
      <c r="L15" s="7">
        <v>1</v>
      </c>
    </row>
    <row r="16" spans="1:12" ht="17" customHeight="1">
      <c r="A16" s="2">
        <v>4</v>
      </c>
      <c r="B16" s="4" t="s">
        <v>64</v>
      </c>
      <c r="C16" s="4" t="s">
        <v>131</v>
      </c>
      <c r="D16" s="4">
        <v>2</v>
      </c>
      <c r="E16" s="4"/>
      <c r="F16" s="4"/>
      <c r="G16" s="4"/>
      <c r="H16" s="4">
        <v>2</v>
      </c>
      <c r="I16" s="4"/>
      <c r="J16" s="4">
        <f t="shared" si="0"/>
        <v>60</v>
      </c>
      <c r="K16" s="4">
        <v>5</v>
      </c>
      <c r="L16" s="7">
        <v>2</v>
      </c>
    </row>
    <row r="17" spans="1:12" ht="17" customHeight="1">
      <c r="A17" s="2">
        <v>5</v>
      </c>
      <c r="B17" s="94" t="s">
        <v>91</v>
      </c>
      <c r="C17" s="94" t="s">
        <v>128</v>
      </c>
      <c r="D17" s="143">
        <v>2</v>
      </c>
      <c r="E17" s="143"/>
      <c r="F17" s="143"/>
      <c r="G17" s="143"/>
      <c r="H17" s="143">
        <v>2</v>
      </c>
      <c r="I17" s="94"/>
      <c r="J17" s="94">
        <f t="shared" si="0"/>
        <v>60</v>
      </c>
      <c r="K17" s="94">
        <v>5</v>
      </c>
      <c r="L17" s="144">
        <v>3</v>
      </c>
    </row>
    <row r="18" spans="1:12" ht="17" customHeight="1">
      <c r="A18" s="2">
        <v>6</v>
      </c>
      <c r="B18" s="4" t="s">
        <v>106</v>
      </c>
      <c r="C18" s="4" t="s">
        <v>129</v>
      </c>
      <c r="D18" s="4">
        <v>1</v>
      </c>
      <c r="E18" s="4"/>
      <c r="F18" s="4"/>
      <c r="G18" s="4"/>
      <c r="H18" s="4">
        <v>2</v>
      </c>
      <c r="I18" s="4"/>
      <c r="J18" s="4">
        <f t="shared" si="0"/>
        <v>45</v>
      </c>
      <c r="K18" s="4">
        <v>4</v>
      </c>
      <c r="L18" s="107">
        <v>3</v>
      </c>
    </row>
    <row r="19" spans="1:12" ht="17" customHeight="1">
      <c r="A19" s="2">
        <v>7</v>
      </c>
      <c r="B19" s="4" t="s">
        <v>65</v>
      </c>
      <c r="C19" s="4" t="s">
        <v>132</v>
      </c>
      <c r="D19" s="4">
        <v>1</v>
      </c>
      <c r="E19" s="76"/>
      <c r="F19" s="76"/>
      <c r="G19" s="76">
        <v>1</v>
      </c>
      <c r="H19" s="4">
        <v>1</v>
      </c>
      <c r="I19" s="76"/>
      <c r="J19" s="4">
        <f t="shared" si="0"/>
        <v>45</v>
      </c>
      <c r="K19" s="4">
        <v>4</v>
      </c>
      <c r="L19" s="7">
        <v>4</v>
      </c>
    </row>
    <row r="20" spans="1:12" ht="17" customHeight="1">
      <c r="A20" s="2">
        <v>8</v>
      </c>
      <c r="B20" s="4" t="s">
        <v>70</v>
      </c>
      <c r="C20" s="4" t="s">
        <v>134</v>
      </c>
      <c r="D20" s="4">
        <v>1</v>
      </c>
      <c r="E20" s="4"/>
      <c r="F20" s="4"/>
      <c r="G20" s="4"/>
      <c r="H20" s="4">
        <v>1</v>
      </c>
      <c r="I20" s="4"/>
      <c r="J20" s="4">
        <f t="shared" si="0"/>
        <v>30</v>
      </c>
      <c r="K20" s="4">
        <v>2</v>
      </c>
      <c r="L20" s="7">
        <v>5</v>
      </c>
    </row>
    <row r="21" spans="1:12" ht="17" customHeight="1" thickBot="1">
      <c r="A21" s="10">
        <v>9</v>
      </c>
      <c r="B21" s="37" t="s">
        <v>66</v>
      </c>
      <c r="C21" s="37" t="s">
        <v>133</v>
      </c>
      <c r="D21" s="37">
        <v>2</v>
      </c>
      <c r="E21" s="37">
        <v>2</v>
      </c>
      <c r="F21" s="37"/>
      <c r="G21" s="37"/>
      <c r="H21" s="37"/>
      <c r="I21" s="37"/>
      <c r="J21" s="37">
        <f t="shared" si="0"/>
        <v>60</v>
      </c>
      <c r="K21" s="37">
        <v>4</v>
      </c>
      <c r="L21" s="101">
        <v>7</v>
      </c>
    </row>
    <row r="22" spans="1:12" ht="13" customHeight="1" thickBot="1">
      <c r="C22" s="79" t="s">
        <v>19</v>
      </c>
      <c r="D22" s="9">
        <f t="shared" ref="D22:K22" si="1">SUM(D13:D21)</f>
        <v>11</v>
      </c>
      <c r="E22" s="9">
        <f t="shared" si="1"/>
        <v>5</v>
      </c>
      <c r="F22" s="9">
        <f t="shared" si="1"/>
        <v>0</v>
      </c>
      <c r="G22" s="9">
        <f t="shared" si="1"/>
        <v>1</v>
      </c>
      <c r="H22" s="9">
        <f t="shared" si="1"/>
        <v>9</v>
      </c>
      <c r="I22" s="9">
        <f t="shared" si="1"/>
        <v>0</v>
      </c>
      <c r="J22" s="9">
        <f t="shared" si="1"/>
        <v>390</v>
      </c>
      <c r="K22" s="90">
        <f t="shared" si="1"/>
        <v>30</v>
      </c>
      <c r="L22" s="80"/>
    </row>
    <row r="23" spans="1:12" ht="30" customHeight="1">
      <c r="C23" s="38"/>
      <c r="D23" s="39"/>
      <c r="E23" s="39"/>
      <c r="F23" s="39"/>
      <c r="G23" s="39"/>
      <c r="H23" s="39"/>
      <c r="I23" s="39"/>
      <c r="J23" s="39"/>
      <c r="K23" s="39"/>
      <c r="L23" s="39"/>
    </row>
    <row r="24" spans="1:12" ht="17.5" customHeight="1" thickBot="1"/>
    <row r="25" spans="1:12" ht="14" customHeight="1" thickBot="1">
      <c r="A25" s="19"/>
      <c r="B25" s="20"/>
      <c r="C25" s="20"/>
      <c r="D25" s="20"/>
      <c r="E25" s="20"/>
      <c r="F25" s="21" t="s">
        <v>2</v>
      </c>
      <c r="G25" s="20"/>
      <c r="H25" s="20" t="s">
        <v>20</v>
      </c>
      <c r="I25" s="20"/>
      <c r="J25" s="20"/>
      <c r="K25" s="22" t="s">
        <v>4</v>
      </c>
      <c r="L25" s="23"/>
    </row>
    <row r="26" spans="1:12">
      <c r="A26" s="24" t="s">
        <v>5</v>
      </c>
      <c r="B26" s="25" t="s">
        <v>6</v>
      </c>
      <c r="C26" s="25" t="s">
        <v>7</v>
      </c>
      <c r="D26" s="26"/>
      <c r="E26" s="26" t="s">
        <v>8</v>
      </c>
      <c r="F26" s="26"/>
      <c r="G26" s="26"/>
      <c r="H26" s="26"/>
      <c r="I26" s="27"/>
      <c r="J26" s="25" t="s">
        <v>9</v>
      </c>
      <c r="K26" s="25" t="s">
        <v>10</v>
      </c>
      <c r="L26" s="28" t="s">
        <v>11</v>
      </c>
    </row>
    <row r="27" spans="1:12" ht="14" thickBot="1">
      <c r="A27" s="29"/>
      <c r="B27" s="9"/>
      <c r="C27" s="9"/>
      <c r="D27" s="30" t="s">
        <v>12</v>
      </c>
      <c r="E27" s="30" t="s">
        <v>13</v>
      </c>
      <c r="F27" s="30" t="s">
        <v>14</v>
      </c>
      <c r="G27" s="30" t="s">
        <v>15</v>
      </c>
      <c r="H27" s="30" t="s">
        <v>16</v>
      </c>
      <c r="I27" s="30" t="s">
        <v>17</v>
      </c>
      <c r="J27" s="30" t="s">
        <v>18</v>
      </c>
      <c r="K27" s="70" t="s">
        <v>58</v>
      </c>
      <c r="L27" s="31"/>
    </row>
    <row r="28" spans="1:12" ht="17" customHeight="1">
      <c r="A28" s="33">
        <v>1</v>
      </c>
      <c r="B28" s="34" t="s">
        <v>55</v>
      </c>
      <c r="C28" s="34" t="s">
        <v>135</v>
      </c>
      <c r="D28" s="82"/>
      <c r="E28" s="82"/>
      <c r="F28" s="82"/>
      <c r="G28" s="82"/>
      <c r="H28" s="82"/>
      <c r="I28" s="82"/>
      <c r="J28" s="83"/>
      <c r="K28" s="91">
        <v>2</v>
      </c>
      <c r="L28" s="35"/>
    </row>
    <row r="29" spans="1:12" ht="17" customHeight="1">
      <c r="A29" s="2">
        <v>2</v>
      </c>
      <c r="B29" s="85" t="s">
        <v>107</v>
      </c>
      <c r="C29" s="85" t="s">
        <v>161</v>
      </c>
      <c r="D29" s="85">
        <v>1</v>
      </c>
      <c r="E29" s="85"/>
      <c r="F29" s="85"/>
      <c r="G29" s="85"/>
      <c r="H29" s="85"/>
      <c r="I29" s="85"/>
      <c r="J29" s="85">
        <f t="shared" ref="J29:J37" si="2">SUM(D29:I29)*15</f>
        <v>15</v>
      </c>
      <c r="K29" s="4">
        <v>2</v>
      </c>
      <c r="L29" s="6">
        <v>2</v>
      </c>
    </row>
    <row r="30" spans="1:12" ht="17" customHeight="1">
      <c r="A30" s="5">
        <v>3</v>
      </c>
      <c r="B30" s="71" t="s">
        <v>92</v>
      </c>
      <c r="C30" s="3" t="s">
        <v>136</v>
      </c>
      <c r="D30" s="85">
        <v>2</v>
      </c>
      <c r="E30" s="85"/>
      <c r="F30" s="85"/>
      <c r="G30" s="85"/>
      <c r="H30" s="85">
        <v>2</v>
      </c>
      <c r="I30" s="85"/>
      <c r="J30" s="85">
        <f t="shared" si="2"/>
        <v>60</v>
      </c>
      <c r="K30" s="4">
        <v>4</v>
      </c>
      <c r="L30" s="6">
        <v>4</v>
      </c>
    </row>
    <row r="31" spans="1:12" ht="17" customHeight="1">
      <c r="A31" s="2">
        <v>4</v>
      </c>
      <c r="B31" s="73" t="s">
        <v>148</v>
      </c>
      <c r="C31" s="3" t="s">
        <v>162</v>
      </c>
      <c r="D31" s="84">
        <v>2</v>
      </c>
      <c r="E31" s="84"/>
      <c r="F31" s="84"/>
      <c r="G31" s="84"/>
      <c r="H31" s="84">
        <v>2</v>
      </c>
      <c r="I31" s="84"/>
      <c r="J31" s="85">
        <f t="shared" si="2"/>
        <v>60</v>
      </c>
      <c r="K31" s="4">
        <v>4</v>
      </c>
      <c r="L31" s="6">
        <v>5</v>
      </c>
    </row>
    <row r="32" spans="1:12" ht="17" customHeight="1">
      <c r="A32" s="36">
        <v>5</v>
      </c>
      <c r="B32" s="4" t="s">
        <v>74</v>
      </c>
      <c r="C32" s="3" t="s">
        <v>163</v>
      </c>
      <c r="D32" s="85">
        <v>1</v>
      </c>
      <c r="E32" s="85"/>
      <c r="F32" s="85"/>
      <c r="G32" s="85"/>
      <c r="H32" s="85">
        <v>2</v>
      </c>
      <c r="I32" s="85"/>
      <c r="J32" s="85">
        <f t="shared" si="2"/>
        <v>45</v>
      </c>
      <c r="K32" s="4">
        <v>3</v>
      </c>
      <c r="L32" s="6">
        <v>5</v>
      </c>
    </row>
    <row r="33" spans="1:12" ht="17" customHeight="1">
      <c r="A33" s="2">
        <v>6</v>
      </c>
      <c r="B33" s="71" t="s">
        <v>57</v>
      </c>
      <c r="C33" s="3" t="s">
        <v>164</v>
      </c>
      <c r="D33" s="84">
        <v>1</v>
      </c>
      <c r="E33" s="84"/>
      <c r="F33" s="84"/>
      <c r="G33" s="84">
        <v>1</v>
      </c>
      <c r="H33" s="84"/>
      <c r="I33" s="84"/>
      <c r="J33" s="86">
        <f t="shared" si="2"/>
        <v>30</v>
      </c>
      <c r="K33" s="4">
        <v>2</v>
      </c>
      <c r="L33" s="6">
        <v>5</v>
      </c>
    </row>
    <row r="34" spans="1:12" ht="17" customHeight="1">
      <c r="A34" s="2">
        <v>7</v>
      </c>
      <c r="B34" s="3" t="s">
        <v>69</v>
      </c>
      <c r="C34" s="3" t="s">
        <v>165</v>
      </c>
      <c r="D34" s="85">
        <v>1</v>
      </c>
      <c r="E34" s="85"/>
      <c r="F34" s="85"/>
      <c r="G34" s="85">
        <v>2</v>
      </c>
      <c r="H34" s="85"/>
      <c r="I34" s="85"/>
      <c r="J34" s="86">
        <f t="shared" si="2"/>
        <v>45</v>
      </c>
      <c r="K34" s="4">
        <v>3</v>
      </c>
      <c r="L34" s="6">
        <v>5</v>
      </c>
    </row>
    <row r="35" spans="1:12" ht="17" customHeight="1">
      <c r="A35" s="2">
        <v>8</v>
      </c>
      <c r="B35" s="4" t="s">
        <v>72</v>
      </c>
      <c r="C35" s="3" t="s">
        <v>166</v>
      </c>
      <c r="D35" s="85">
        <v>1</v>
      </c>
      <c r="E35" s="85"/>
      <c r="F35" s="85"/>
      <c r="G35" s="85"/>
      <c r="H35" s="85">
        <v>2</v>
      </c>
      <c r="I35" s="85"/>
      <c r="J35" s="86">
        <f t="shared" si="2"/>
        <v>45</v>
      </c>
      <c r="K35" s="4">
        <v>3</v>
      </c>
      <c r="L35" s="6">
        <v>5</v>
      </c>
    </row>
    <row r="36" spans="1:12" ht="17" customHeight="1">
      <c r="A36" s="2">
        <v>9</v>
      </c>
      <c r="B36" s="146" t="s">
        <v>56</v>
      </c>
      <c r="C36" s="3" t="s">
        <v>167</v>
      </c>
      <c r="D36" s="87">
        <v>2</v>
      </c>
      <c r="E36" s="87"/>
      <c r="F36" s="87"/>
      <c r="G36" s="87"/>
      <c r="H36" s="87">
        <v>1</v>
      </c>
      <c r="I36" s="87"/>
      <c r="J36" s="85">
        <f t="shared" si="2"/>
        <v>45</v>
      </c>
      <c r="K36" s="92">
        <v>3</v>
      </c>
      <c r="L36" s="6">
        <v>5</v>
      </c>
    </row>
    <row r="37" spans="1:12" ht="17" customHeight="1" thickBot="1">
      <c r="A37" s="102">
        <v>10</v>
      </c>
      <c r="B37" s="72" t="s">
        <v>147</v>
      </c>
      <c r="C37" s="37" t="s">
        <v>168</v>
      </c>
      <c r="D37" s="88">
        <v>2</v>
      </c>
      <c r="E37" s="88"/>
      <c r="F37" s="88">
        <v>2</v>
      </c>
      <c r="G37" s="88"/>
      <c r="H37" s="88"/>
      <c r="I37" s="88"/>
      <c r="J37" s="103">
        <f t="shared" si="2"/>
        <v>60</v>
      </c>
      <c r="K37" s="37">
        <v>4</v>
      </c>
      <c r="L37" s="104">
        <v>5</v>
      </c>
    </row>
    <row r="38" spans="1:12" ht="13" customHeight="1" thickBot="1">
      <c r="C38" s="79" t="s">
        <v>19</v>
      </c>
      <c r="D38" s="9">
        <f t="shared" ref="D38:K38" si="3">SUM(D28:D37)</f>
        <v>13</v>
      </c>
      <c r="E38" s="9">
        <f t="shared" si="3"/>
        <v>0</v>
      </c>
      <c r="F38" s="9">
        <f t="shared" si="3"/>
        <v>2</v>
      </c>
      <c r="G38" s="9">
        <f t="shared" si="3"/>
        <v>3</v>
      </c>
      <c r="H38" s="9">
        <f t="shared" si="3"/>
        <v>9</v>
      </c>
      <c r="I38" s="9">
        <f t="shared" si="3"/>
        <v>0</v>
      </c>
      <c r="J38" s="9">
        <f t="shared" si="3"/>
        <v>405</v>
      </c>
      <c r="K38" s="9">
        <f t="shared" si="3"/>
        <v>30</v>
      </c>
      <c r="L38" s="80"/>
    </row>
    <row r="39" spans="1:12" ht="30.5" customHeight="1">
      <c r="C39" s="38"/>
      <c r="D39" s="39"/>
      <c r="E39" s="39"/>
      <c r="F39" s="39"/>
      <c r="G39" s="39"/>
      <c r="H39" s="39"/>
      <c r="I39" s="39"/>
      <c r="J39" s="39"/>
      <c r="K39" s="81"/>
      <c r="L39" s="39"/>
    </row>
    <row r="40" spans="1:12" ht="20.25" customHeight="1" thickBot="1"/>
    <row r="41" spans="1:12" ht="14" customHeight="1" thickBot="1">
      <c r="A41" s="19"/>
      <c r="B41" s="20"/>
      <c r="C41" s="20"/>
      <c r="D41" s="20"/>
      <c r="E41" s="20"/>
      <c r="F41" s="21" t="s">
        <v>2</v>
      </c>
      <c r="G41" s="20"/>
      <c r="H41" s="20" t="s">
        <v>21</v>
      </c>
      <c r="I41" s="20"/>
      <c r="J41" s="20"/>
      <c r="K41" s="22" t="s">
        <v>4</v>
      </c>
      <c r="L41" s="23"/>
    </row>
    <row r="42" spans="1:12">
      <c r="A42" s="24" t="s">
        <v>5</v>
      </c>
      <c r="B42" s="25" t="s">
        <v>6</v>
      </c>
      <c r="C42" s="25" t="s">
        <v>7</v>
      </c>
      <c r="D42" s="26"/>
      <c r="E42" s="26" t="s">
        <v>8</v>
      </c>
      <c r="F42" s="26"/>
      <c r="G42" s="26"/>
      <c r="H42" s="26"/>
      <c r="I42" s="27"/>
      <c r="J42" s="25" t="s">
        <v>9</v>
      </c>
      <c r="K42" s="25" t="s">
        <v>10</v>
      </c>
      <c r="L42" s="28" t="s">
        <v>11</v>
      </c>
    </row>
    <row r="43" spans="1:12" ht="14" thickBot="1">
      <c r="A43" s="29"/>
      <c r="B43" s="9"/>
      <c r="C43" s="9"/>
      <c r="D43" s="30" t="s">
        <v>12</v>
      </c>
      <c r="E43" s="30" t="s">
        <v>13</v>
      </c>
      <c r="F43" s="30" t="s">
        <v>14</v>
      </c>
      <c r="G43" s="30" t="s">
        <v>15</v>
      </c>
      <c r="H43" s="30" t="s">
        <v>16</v>
      </c>
      <c r="I43" s="30" t="s">
        <v>17</v>
      </c>
      <c r="J43" s="30" t="s">
        <v>18</v>
      </c>
      <c r="K43" s="70" t="s">
        <v>58</v>
      </c>
      <c r="L43" s="31"/>
    </row>
    <row r="44" spans="1:12" ht="17" customHeight="1">
      <c r="A44" s="5">
        <v>1</v>
      </c>
      <c r="B44" s="91" t="s">
        <v>93</v>
      </c>
      <c r="C44" s="34" t="s">
        <v>171</v>
      </c>
      <c r="D44" s="34">
        <v>1</v>
      </c>
      <c r="E44" s="34"/>
      <c r="F44" s="34"/>
      <c r="G44" s="34"/>
      <c r="H44" s="34">
        <v>2</v>
      </c>
      <c r="I44" s="34"/>
      <c r="J44" s="91">
        <f>SUM(D44:I44)*15</f>
        <v>45</v>
      </c>
      <c r="K44" s="34">
        <v>3</v>
      </c>
      <c r="L44" s="35">
        <v>3</v>
      </c>
    </row>
    <row r="45" spans="1:12" ht="17" customHeight="1">
      <c r="A45" s="2">
        <v>2</v>
      </c>
      <c r="B45" s="4" t="s">
        <v>71</v>
      </c>
      <c r="C45" s="4" t="s">
        <v>169</v>
      </c>
      <c r="D45" s="85">
        <v>2</v>
      </c>
      <c r="E45" s="85"/>
      <c r="F45" s="85"/>
      <c r="G45" s="85"/>
      <c r="H45" s="85">
        <v>2</v>
      </c>
      <c r="I45" s="85"/>
      <c r="J45" s="85">
        <f>SUM(D45:I45)*15</f>
        <v>60</v>
      </c>
      <c r="K45" s="85">
        <v>4</v>
      </c>
      <c r="L45" s="6">
        <v>5</v>
      </c>
    </row>
    <row r="46" spans="1:12" ht="17" customHeight="1">
      <c r="A46" s="2">
        <v>3</v>
      </c>
      <c r="B46" s="76" t="s">
        <v>146</v>
      </c>
      <c r="C46" s="4" t="s">
        <v>172</v>
      </c>
      <c r="D46" s="4">
        <v>2</v>
      </c>
      <c r="E46" s="4"/>
      <c r="F46" s="4"/>
      <c r="G46" s="4"/>
      <c r="H46" s="4"/>
      <c r="I46" s="4"/>
      <c r="J46" s="4">
        <f>SUM(D46:I46)*15</f>
        <v>30</v>
      </c>
      <c r="K46" s="4">
        <v>1</v>
      </c>
      <c r="L46" s="95"/>
    </row>
    <row r="47" spans="1:12" ht="17" customHeight="1">
      <c r="A47" s="36">
        <v>4</v>
      </c>
      <c r="B47" s="93" t="s">
        <v>40</v>
      </c>
      <c r="C47" s="93" t="s">
        <v>144</v>
      </c>
      <c r="D47" s="93"/>
      <c r="E47" s="93"/>
      <c r="F47" s="93"/>
      <c r="G47" s="93"/>
      <c r="H47" s="93"/>
      <c r="I47" s="93">
        <v>2</v>
      </c>
      <c r="J47" s="94">
        <f>SUM(D47:I47)*15</f>
        <v>30</v>
      </c>
      <c r="K47" s="93">
        <v>2</v>
      </c>
      <c r="L47" s="7"/>
    </row>
    <row r="48" spans="1:12" ht="17" customHeight="1" thickBot="1">
      <c r="A48" s="10">
        <v>5</v>
      </c>
      <c r="B48" s="37" t="s">
        <v>39</v>
      </c>
      <c r="C48" s="3" t="s">
        <v>145</v>
      </c>
      <c r="D48" s="3"/>
      <c r="E48" s="3"/>
      <c r="F48" s="3"/>
      <c r="G48" s="3"/>
      <c r="H48" s="3"/>
      <c r="I48" s="3"/>
      <c r="J48" s="4">
        <f>SUM(D48:I48)*15</f>
        <v>0</v>
      </c>
      <c r="K48" s="3">
        <v>20</v>
      </c>
      <c r="L48" s="6"/>
    </row>
    <row r="49" spans="1:12" ht="13" customHeight="1" thickBot="1">
      <c r="C49" s="32" t="s">
        <v>19</v>
      </c>
      <c r="D49" s="8">
        <f t="shared" ref="D49:K49" si="4">SUM(D44:D48)</f>
        <v>5</v>
      </c>
      <c r="E49" s="8">
        <f t="shared" si="4"/>
        <v>0</v>
      </c>
      <c r="F49" s="8">
        <f t="shared" si="4"/>
        <v>0</v>
      </c>
      <c r="G49" s="8">
        <f t="shared" si="4"/>
        <v>0</v>
      </c>
      <c r="H49" s="8">
        <f t="shared" si="4"/>
        <v>4</v>
      </c>
      <c r="I49" s="8">
        <f t="shared" si="4"/>
        <v>2</v>
      </c>
      <c r="J49" s="8">
        <f t="shared" si="4"/>
        <v>165</v>
      </c>
      <c r="K49" s="8">
        <f t="shared" si="4"/>
        <v>30</v>
      </c>
      <c r="L49" s="23"/>
    </row>
    <row r="50" spans="1:12" ht="17" customHeight="1"/>
    <row r="51" spans="1:12" ht="17" customHeight="1">
      <c r="C51" s="38"/>
      <c r="D51" s="39"/>
      <c r="E51" s="39"/>
      <c r="F51" s="39"/>
      <c r="G51" s="39"/>
      <c r="H51" s="39"/>
      <c r="I51" s="39"/>
      <c r="J51" s="39"/>
      <c r="K51" s="39"/>
      <c r="L51" s="39"/>
    </row>
    <row r="52" spans="1:12" ht="17" customHeight="1">
      <c r="A52" s="74" t="s">
        <v>94</v>
      </c>
      <c r="C52" s="38"/>
      <c r="D52" s="39"/>
      <c r="E52" s="39"/>
      <c r="F52" s="39"/>
      <c r="G52" s="39"/>
      <c r="H52" s="39"/>
      <c r="I52" s="39"/>
      <c r="J52" s="39"/>
      <c r="K52" s="39"/>
      <c r="L52" s="39"/>
    </row>
    <row r="53" spans="1:12" ht="17" customHeight="1">
      <c r="A53" s="74" t="s">
        <v>95</v>
      </c>
      <c r="B53" s="74"/>
      <c r="C53" s="74"/>
      <c r="D53" s="74"/>
      <c r="E53" s="74"/>
    </row>
    <row r="54" spans="1:12" ht="17" customHeight="1">
      <c r="A54" s="74" t="s">
        <v>149</v>
      </c>
      <c r="B54" s="74"/>
      <c r="C54" s="74"/>
      <c r="D54" s="74"/>
      <c r="E54" s="74"/>
    </row>
    <row r="55" spans="1:12" ht="17" customHeight="1">
      <c r="B55" s="74"/>
      <c r="C55" s="74"/>
      <c r="D55" s="74"/>
      <c r="E55" s="74"/>
    </row>
    <row r="56" spans="1:12" ht="17" customHeight="1">
      <c r="A56" s="148" t="s">
        <v>173</v>
      </c>
    </row>
    <row r="57" spans="1:12" ht="17" customHeight="1">
      <c r="A57" s="148"/>
    </row>
    <row r="58" spans="1:12" ht="20" customHeight="1">
      <c r="A58" s="41" t="s">
        <v>37</v>
      </c>
      <c r="K58" s="42">
        <f>'Sem I - III BK'!J22+'Sem I - III BK'!J38+'Sem I - III BK'!J49</f>
        <v>960</v>
      </c>
    </row>
    <row r="59" spans="1:12" ht="17" customHeight="1"/>
    <row r="60" spans="1:12" ht="17" customHeight="1">
      <c r="B60" s="61" t="s">
        <v>42</v>
      </c>
      <c r="C60" s="43">
        <f xml:space="preserve"> (D22+D38+D49)*15</f>
        <v>435</v>
      </c>
    </row>
    <row r="61" spans="1:12" ht="17" customHeight="1">
      <c r="B61" s="61" t="s">
        <v>38</v>
      </c>
      <c r="C61" s="75">
        <f xml:space="preserve"> (C60/K58)*100</f>
        <v>45.3125</v>
      </c>
      <c r="D61" s="43" t="s">
        <v>43</v>
      </c>
      <c r="E61" s="43"/>
      <c r="F61" s="43"/>
      <c r="G61" s="43"/>
      <c r="H61" s="43"/>
      <c r="I61" s="43"/>
    </row>
    <row r="62" spans="1:12" ht="20" customHeight="1"/>
    <row r="63" spans="1:12" ht="20" customHeight="1"/>
    <row r="64" spans="1:12" ht="9" customHeight="1"/>
  </sheetData>
  <mergeCells count="3">
    <mergeCell ref="A11:A12"/>
    <mergeCell ref="B11:B12"/>
    <mergeCell ref="C11:C12"/>
  </mergeCells>
  <phoneticPr fontId="26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62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6"/>
  <sheetViews>
    <sheetView showGridLines="0" tabSelected="1" view="pageBreakPreview" zoomScale="115" zoomScaleNormal="100" zoomScaleSheetLayoutView="115" workbookViewId="0">
      <selection activeCell="I45" sqref="I45"/>
    </sheetView>
  </sheetViews>
  <sheetFormatPr baseColWidth="10" defaultColWidth="9.1640625" defaultRowHeight="13"/>
  <cols>
    <col min="1" max="1" width="4.83203125" style="11" customWidth="1"/>
    <col min="2" max="2" width="7.5" style="11" customWidth="1"/>
    <col min="3" max="3" width="14.1640625" style="11" customWidth="1"/>
    <col min="4" max="9" width="5.6640625" style="11" customWidth="1"/>
    <col min="10" max="10" width="13" style="11" customWidth="1"/>
    <col min="11" max="11" width="14.6640625" style="11" customWidth="1"/>
    <col min="12" max="16384" width="9.1640625" style="11"/>
  </cols>
  <sheetData>
    <row r="1" spans="1:33">
      <c r="A1" s="117"/>
      <c r="B1" s="117"/>
      <c r="C1" s="117"/>
      <c r="D1" s="117"/>
      <c r="E1" s="117"/>
      <c r="G1" s="117"/>
      <c r="H1" s="124" t="s">
        <v>46</v>
      </c>
      <c r="I1" s="117"/>
      <c r="J1" s="117"/>
      <c r="K1" s="117"/>
      <c r="L1" s="117"/>
      <c r="M1" s="117"/>
    </row>
    <row r="2" spans="1:33">
      <c r="A2" s="117"/>
      <c r="B2" s="117"/>
      <c r="C2" s="117"/>
      <c r="D2" s="117"/>
      <c r="E2" s="123"/>
      <c r="F2" s="117"/>
      <c r="G2" s="117"/>
      <c r="H2" s="117"/>
      <c r="I2" s="117"/>
      <c r="J2" s="117"/>
      <c r="K2" s="117"/>
      <c r="L2" s="117"/>
      <c r="M2" s="117"/>
    </row>
    <row r="3" spans="1:33" ht="17" customHeight="1">
      <c r="A3" s="117"/>
      <c r="B3" s="135" t="s">
        <v>22</v>
      </c>
      <c r="C3" s="117"/>
      <c r="D3" s="117"/>
      <c r="E3" s="123"/>
      <c r="F3" s="117"/>
      <c r="G3" s="130" t="s">
        <v>114</v>
      </c>
      <c r="H3" s="132"/>
      <c r="I3" s="132"/>
      <c r="J3" s="132"/>
      <c r="K3" s="117"/>
      <c r="L3" s="131"/>
      <c r="M3" s="117"/>
    </row>
    <row r="4" spans="1:33" ht="17" customHeight="1">
      <c r="A4" s="117"/>
      <c r="B4" s="117"/>
      <c r="C4" s="117"/>
      <c r="D4" s="117"/>
      <c r="E4" s="123"/>
      <c r="F4" s="117"/>
      <c r="G4" s="132"/>
      <c r="H4" s="132"/>
      <c r="I4" s="132"/>
      <c r="J4" s="132"/>
      <c r="K4" s="117"/>
      <c r="L4" s="131"/>
      <c r="M4" s="117"/>
    </row>
    <row r="5" spans="1:33" ht="17" customHeight="1">
      <c r="A5" s="117"/>
      <c r="B5" s="128" t="s">
        <v>23</v>
      </c>
      <c r="C5" s="120" t="s">
        <v>26</v>
      </c>
      <c r="D5" s="117"/>
      <c r="E5" s="123"/>
      <c r="F5" s="117"/>
      <c r="G5" s="132" t="s">
        <v>112</v>
      </c>
      <c r="H5" s="132" t="s">
        <v>115</v>
      </c>
      <c r="I5" s="132"/>
      <c r="J5" s="132"/>
      <c r="K5" s="117"/>
      <c r="L5" s="132" t="s">
        <v>121</v>
      </c>
      <c r="M5" s="117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</row>
    <row r="6" spans="1:33" ht="17" customHeight="1">
      <c r="A6" s="117"/>
      <c r="B6" s="128" t="s">
        <v>12</v>
      </c>
      <c r="C6" s="120" t="s">
        <v>27</v>
      </c>
      <c r="D6" s="117"/>
      <c r="E6" s="123"/>
      <c r="F6" s="117"/>
      <c r="G6" s="132" t="s">
        <v>113</v>
      </c>
      <c r="H6" s="132" t="s">
        <v>116</v>
      </c>
      <c r="I6" s="132"/>
      <c r="J6" s="132"/>
      <c r="K6" s="117"/>
      <c r="L6" s="132" t="s">
        <v>122</v>
      </c>
      <c r="M6" s="117"/>
    </row>
    <row r="7" spans="1:33" ht="17" customHeight="1">
      <c r="A7" s="117"/>
      <c r="B7" s="128" t="s">
        <v>24</v>
      </c>
      <c r="C7" s="120" t="s">
        <v>28</v>
      </c>
      <c r="D7" s="117"/>
      <c r="E7" s="123"/>
      <c r="F7" s="117"/>
      <c r="G7" s="132" t="s">
        <v>119</v>
      </c>
      <c r="H7" s="132" t="s">
        <v>117</v>
      </c>
      <c r="I7" s="132"/>
      <c r="J7" s="132"/>
      <c r="K7" s="117"/>
      <c r="L7" s="132" t="s">
        <v>123</v>
      </c>
      <c r="M7" s="117"/>
    </row>
    <row r="8" spans="1:33" ht="17" customHeight="1">
      <c r="A8" s="117"/>
      <c r="B8" s="128" t="s">
        <v>25</v>
      </c>
      <c r="C8" s="120" t="s">
        <v>29</v>
      </c>
      <c r="D8" s="117"/>
      <c r="E8" s="123"/>
      <c r="F8" s="117"/>
      <c r="G8" s="132" t="s">
        <v>120</v>
      </c>
      <c r="H8" s="132" t="s">
        <v>118</v>
      </c>
      <c r="I8" s="132"/>
      <c r="J8" s="132"/>
      <c r="K8" s="117"/>
      <c r="L8" s="132" t="s">
        <v>124</v>
      </c>
      <c r="M8" s="117"/>
    </row>
    <row r="9" spans="1:33" ht="16">
      <c r="A9" s="117"/>
      <c r="B9" s="128" t="s">
        <v>15</v>
      </c>
      <c r="C9" s="120" t="s">
        <v>30</v>
      </c>
      <c r="D9" s="117"/>
      <c r="E9" s="123"/>
      <c r="F9" s="117"/>
      <c r="G9" s="117"/>
      <c r="H9" s="117"/>
      <c r="I9" s="117"/>
      <c r="J9" s="117"/>
      <c r="K9" s="117"/>
      <c r="L9" s="117"/>
      <c r="M9" s="117"/>
    </row>
    <row r="10" spans="1:33" ht="20" customHeight="1">
      <c r="A10" s="117"/>
      <c r="B10" s="128" t="s">
        <v>16</v>
      </c>
      <c r="C10" s="120" t="s">
        <v>31</v>
      </c>
      <c r="D10" s="117"/>
      <c r="E10" s="123"/>
      <c r="F10" s="117"/>
      <c r="G10" s="117"/>
      <c r="H10" s="117"/>
      <c r="I10" s="117"/>
      <c r="J10" s="117"/>
      <c r="K10" s="117"/>
      <c r="L10" s="117"/>
      <c r="M10" s="117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</row>
    <row r="11" spans="1:33" ht="20" customHeight="1">
      <c r="A11" s="117"/>
      <c r="B11" s="128" t="s">
        <v>17</v>
      </c>
      <c r="C11" s="120" t="s">
        <v>32</v>
      </c>
      <c r="D11" s="117"/>
      <c r="E11" s="123"/>
      <c r="F11" s="117"/>
      <c r="G11" s="117"/>
      <c r="H11" s="117"/>
      <c r="I11" s="117"/>
      <c r="J11" s="117"/>
      <c r="K11" s="117"/>
      <c r="L11" s="117"/>
      <c r="M11" s="117"/>
    </row>
    <row r="12" spans="1:33" ht="20" customHeight="1">
      <c r="A12" s="132"/>
      <c r="B12" s="133"/>
      <c r="C12" s="131"/>
      <c r="D12" s="131"/>
      <c r="E12" s="131"/>
      <c r="F12" s="132"/>
      <c r="G12" s="132"/>
      <c r="H12" s="132"/>
      <c r="I12" s="132"/>
      <c r="J12" s="131"/>
      <c r="K12" s="131"/>
      <c r="L12" s="117"/>
      <c r="M12" s="117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</row>
    <row r="13" spans="1:33" ht="20" customHeight="1">
      <c r="A13" s="132"/>
      <c r="B13" s="130" t="s">
        <v>109</v>
      </c>
      <c r="C13" s="133"/>
      <c r="D13" s="131"/>
      <c r="E13" s="131"/>
      <c r="F13" s="132"/>
      <c r="G13" s="132"/>
      <c r="H13" s="132"/>
      <c r="I13" s="132"/>
      <c r="J13" s="131"/>
      <c r="K13" s="131"/>
      <c r="L13" s="117"/>
      <c r="M13" s="117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</row>
    <row r="14" spans="1:33" ht="20">
      <c r="A14" s="132"/>
      <c r="B14" s="132"/>
      <c r="C14" s="132"/>
      <c r="D14" s="131"/>
      <c r="E14" s="131"/>
      <c r="F14" s="132"/>
      <c r="G14" s="132"/>
      <c r="H14" s="132"/>
      <c r="I14" s="132"/>
      <c r="J14" s="131"/>
      <c r="K14" s="132"/>
      <c r="L14" s="117"/>
      <c r="M14" s="122"/>
    </row>
    <row r="15" spans="1:33" ht="16">
      <c r="A15" s="132"/>
      <c r="B15" s="137" t="s">
        <v>112</v>
      </c>
      <c r="C15" s="132" t="s">
        <v>110</v>
      </c>
      <c r="D15" s="131"/>
      <c r="E15" s="131"/>
      <c r="F15" s="132"/>
      <c r="G15" s="132"/>
      <c r="H15" s="132"/>
      <c r="I15" s="132"/>
      <c r="K15" s="136" t="s">
        <v>150</v>
      </c>
      <c r="L15" s="117"/>
      <c r="M15" s="117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</row>
    <row r="16" spans="1:33" s="13" customFormat="1" ht="16">
      <c r="A16" s="132"/>
      <c r="B16" s="137" t="s">
        <v>113</v>
      </c>
      <c r="C16" s="132" t="s">
        <v>111</v>
      </c>
      <c r="D16" s="131"/>
      <c r="E16" s="131"/>
      <c r="F16" s="132"/>
      <c r="G16" s="132"/>
      <c r="H16" s="132"/>
      <c r="I16" s="132"/>
      <c r="K16" s="136" t="s">
        <v>151</v>
      </c>
      <c r="L16" s="117"/>
      <c r="M16" s="117"/>
    </row>
    <row r="17" spans="1:33" s="13" customFormat="1" ht="20">
      <c r="A17" s="132"/>
      <c r="B17" s="132"/>
      <c r="C17" s="131"/>
      <c r="D17" s="131"/>
      <c r="E17" s="131"/>
      <c r="F17" s="132"/>
      <c r="G17" s="132"/>
      <c r="H17" s="132"/>
      <c r="I17" s="132"/>
      <c r="J17" s="131"/>
      <c r="K17" s="132"/>
      <c r="L17" s="120"/>
      <c r="M17" s="121"/>
    </row>
    <row r="18" spans="1:33" s="13" customFormat="1" ht="20">
      <c r="A18" s="117"/>
      <c r="B18" s="138" t="s">
        <v>125</v>
      </c>
      <c r="C18" s="134"/>
      <c r="D18" s="131"/>
      <c r="E18" s="131"/>
      <c r="F18" s="132"/>
      <c r="G18" s="132"/>
      <c r="H18" s="132"/>
      <c r="I18" s="132"/>
      <c r="J18" s="131"/>
      <c r="K18" s="132"/>
      <c r="L18" s="120"/>
      <c r="M18" s="121"/>
    </row>
    <row r="19" spans="1:33" ht="16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5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</row>
    <row r="20" spans="1:33" ht="16">
      <c r="A20" s="117"/>
      <c r="B20" s="126">
        <v>1</v>
      </c>
      <c r="C20" s="120" t="s">
        <v>79</v>
      </c>
      <c r="D20" s="117"/>
      <c r="E20" s="117"/>
      <c r="F20" s="117"/>
      <c r="G20" s="117"/>
      <c r="H20" s="117"/>
      <c r="I20" s="117"/>
      <c r="J20" s="117"/>
      <c r="K20" s="117"/>
      <c r="L20" s="117"/>
      <c r="M20" s="125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</row>
    <row r="21" spans="1:33" ht="16">
      <c r="A21" s="117"/>
      <c r="B21" s="126">
        <v>2</v>
      </c>
      <c r="C21" s="120" t="s">
        <v>33</v>
      </c>
      <c r="D21" s="117"/>
      <c r="E21" s="117"/>
      <c r="F21" s="117"/>
      <c r="G21" s="127"/>
      <c r="H21" s="117"/>
      <c r="I21" s="117"/>
      <c r="J21" s="117"/>
      <c r="K21" s="117"/>
      <c r="L21" s="117"/>
      <c r="M21" s="117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</row>
    <row r="22" spans="1:33" s="13" customFormat="1" ht="16">
      <c r="A22" s="117"/>
      <c r="B22" s="126">
        <v>3</v>
      </c>
      <c r="C22" s="120" t="s">
        <v>44</v>
      </c>
      <c r="D22" s="120"/>
      <c r="E22" s="120"/>
      <c r="F22" s="120"/>
      <c r="G22" s="120"/>
      <c r="H22" s="120"/>
      <c r="I22" s="120"/>
      <c r="J22" s="120"/>
      <c r="K22" s="120"/>
      <c r="L22" s="120"/>
      <c r="M22" s="120"/>
    </row>
    <row r="23" spans="1:33" s="13" customFormat="1" ht="16">
      <c r="A23" s="120"/>
      <c r="B23" s="126">
        <v>4</v>
      </c>
      <c r="C23" s="120" t="s">
        <v>59</v>
      </c>
      <c r="D23" s="120"/>
      <c r="E23" s="120"/>
      <c r="F23" s="120"/>
      <c r="G23" s="120"/>
      <c r="H23" s="120"/>
      <c r="I23" s="120"/>
      <c r="J23" s="120"/>
      <c r="K23" s="120"/>
      <c r="L23" s="120"/>
      <c r="M23" s="120"/>
    </row>
    <row r="24" spans="1:33" s="13" customFormat="1" ht="16">
      <c r="A24" s="120"/>
      <c r="B24" s="126">
        <v>5</v>
      </c>
      <c r="C24" s="120" t="s">
        <v>60</v>
      </c>
      <c r="D24" s="120"/>
      <c r="E24" s="120"/>
      <c r="F24" s="118"/>
      <c r="G24" s="118"/>
      <c r="H24" s="118"/>
      <c r="I24" s="118"/>
      <c r="J24" s="118"/>
      <c r="K24" s="118"/>
      <c r="L24" s="118"/>
      <c r="M24" s="120"/>
    </row>
    <row r="25" spans="1:33" s="13" customFormat="1" ht="16">
      <c r="A25" s="120"/>
      <c r="B25" s="126">
        <v>6</v>
      </c>
      <c r="C25" s="120" t="s">
        <v>80</v>
      </c>
      <c r="D25" s="118"/>
      <c r="E25" s="118"/>
      <c r="F25" s="118"/>
      <c r="G25" s="118"/>
      <c r="H25" s="118"/>
      <c r="I25" s="118"/>
      <c r="J25" s="118"/>
      <c r="K25" s="118"/>
      <c r="L25" s="118"/>
      <c r="M25" s="120"/>
    </row>
    <row r="26" spans="1:33" s="13" customFormat="1" ht="16">
      <c r="A26" s="117"/>
      <c r="B26" s="126">
        <v>7</v>
      </c>
      <c r="C26" s="120" t="s">
        <v>61</v>
      </c>
      <c r="D26" s="117"/>
      <c r="E26" s="117"/>
      <c r="F26" s="117"/>
      <c r="G26" s="117"/>
      <c r="H26" s="117"/>
      <c r="I26" s="117"/>
      <c r="J26" s="117"/>
      <c r="K26" s="117"/>
      <c r="L26" s="117"/>
      <c r="M26" s="120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</row>
    <row r="27" spans="1:33" s="13" customFormat="1" ht="16">
      <c r="A27" s="117"/>
      <c r="B27" s="126"/>
      <c r="C27" s="120"/>
      <c r="D27" s="117"/>
      <c r="E27" s="117"/>
      <c r="F27" s="117"/>
      <c r="G27" s="117"/>
      <c r="H27" s="117"/>
      <c r="I27" s="117"/>
      <c r="J27" s="117"/>
      <c r="K27" s="117"/>
      <c r="L27" s="117"/>
      <c r="M27" s="120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</row>
    <row r="28" spans="1:33" s="13" customFormat="1" ht="16">
      <c r="A28" s="117"/>
      <c r="B28" s="126">
        <v>8</v>
      </c>
      <c r="C28" s="120" t="s">
        <v>62</v>
      </c>
      <c r="D28" s="120"/>
      <c r="E28" s="120"/>
      <c r="F28" s="120"/>
      <c r="G28" s="117"/>
      <c r="H28" s="117"/>
      <c r="I28" s="117"/>
      <c r="J28" s="117"/>
      <c r="K28" s="117"/>
      <c r="L28" s="120"/>
      <c r="M28" s="120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</row>
    <row r="29" spans="1:33" s="13" customFormat="1" ht="16">
      <c r="A29" s="120"/>
      <c r="B29" s="126">
        <v>9</v>
      </c>
      <c r="C29" s="120" t="s">
        <v>81</v>
      </c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</row>
    <row r="30" spans="1:33" s="13" customFormat="1" ht="16">
      <c r="A30" s="120"/>
      <c r="B30" s="126">
        <v>10</v>
      </c>
      <c r="C30" s="120" t="s">
        <v>82</v>
      </c>
      <c r="D30" s="120"/>
      <c r="E30" s="120"/>
      <c r="F30" s="120"/>
      <c r="G30" s="120"/>
      <c r="H30" s="120"/>
      <c r="I30" s="120"/>
      <c r="J30" s="120"/>
      <c r="K30" s="120"/>
      <c r="L30" s="120"/>
      <c r="M30" s="120"/>
    </row>
    <row r="31" spans="1:33" s="13" customFormat="1" ht="16">
      <c r="A31" s="120"/>
      <c r="B31" s="126">
        <v>11</v>
      </c>
      <c r="C31" s="120" t="s">
        <v>83</v>
      </c>
      <c r="D31" s="120"/>
      <c r="E31" s="120"/>
      <c r="F31" s="120"/>
      <c r="G31" s="120"/>
      <c r="H31" s="120"/>
      <c r="I31" s="120"/>
      <c r="J31" s="120"/>
      <c r="K31" s="120"/>
      <c r="L31" s="120"/>
      <c r="M31" s="120"/>
    </row>
    <row r="32" spans="1:33" s="13" customFormat="1" ht="16">
      <c r="A32" s="120"/>
      <c r="B32" s="126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</row>
    <row r="33" spans="1:32" s="13" customFormat="1" ht="16">
      <c r="A33" s="120"/>
      <c r="B33" s="126">
        <v>21</v>
      </c>
      <c r="C33" s="120" t="s">
        <v>84</v>
      </c>
      <c r="D33" s="120"/>
      <c r="E33" s="120"/>
      <c r="F33" s="120"/>
      <c r="G33" s="120"/>
      <c r="H33" s="120"/>
      <c r="I33" s="120"/>
      <c r="J33" s="120"/>
      <c r="K33" s="120"/>
      <c r="L33" s="120"/>
      <c r="M33" s="118"/>
    </row>
    <row r="34" spans="1:32" s="13" customFormat="1" ht="16">
      <c r="A34" s="120"/>
      <c r="B34" s="126">
        <v>22</v>
      </c>
      <c r="C34" s="120" t="s">
        <v>85</v>
      </c>
      <c r="D34" s="120"/>
      <c r="E34" s="120"/>
      <c r="F34" s="120"/>
      <c r="G34" s="120"/>
      <c r="H34" s="120"/>
      <c r="I34" s="120"/>
      <c r="J34" s="120"/>
      <c r="K34" s="120"/>
      <c r="L34" s="120"/>
      <c r="M34" s="118"/>
    </row>
    <row r="35" spans="1:32" s="13" customFormat="1" ht="16">
      <c r="A35" s="120"/>
      <c r="B35" s="126">
        <v>23</v>
      </c>
      <c r="C35" s="120" t="s">
        <v>86</v>
      </c>
      <c r="D35" s="120"/>
      <c r="E35" s="120"/>
      <c r="F35" s="120"/>
      <c r="G35" s="120"/>
      <c r="H35" s="120"/>
      <c r="I35" s="120"/>
      <c r="J35" s="120"/>
      <c r="K35" s="120"/>
      <c r="L35" s="120"/>
      <c r="M35" s="118"/>
    </row>
    <row r="36" spans="1:32" s="13" customFormat="1" ht="16">
      <c r="A36" s="126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18"/>
    </row>
    <row r="37" spans="1:32" ht="16">
      <c r="A37" s="126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</row>
    <row r="38" spans="1:32" ht="16">
      <c r="A38" s="126"/>
      <c r="B38" s="120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20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</row>
    <row r="39" spans="1:32" ht="16">
      <c r="A39" s="126"/>
      <c r="B39" s="120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20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</row>
    <row r="40" spans="1:32" ht="16">
      <c r="A40" s="118"/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20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</row>
    <row r="41" spans="1:32" ht="15.75" customHeight="1">
      <c r="A41" s="120"/>
      <c r="B41" s="119" t="s">
        <v>178</v>
      </c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20"/>
    </row>
    <row r="42" spans="1:32" ht="18">
      <c r="A42" s="129"/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20"/>
    </row>
    <row r="43" spans="1:32" s="13" customFormat="1" ht="16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20"/>
      <c r="M43" s="120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</row>
    <row r="44" spans="1:32" s="13" customFormat="1" ht="16">
      <c r="A44" s="117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20"/>
      <c r="M44" s="120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</row>
    <row r="45" spans="1:32" s="13" customFormat="1" ht="16">
      <c r="A45" s="117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20"/>
      <c r="M45" s="120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</row>
    <row r="46" spans="1:32" s="13" customFormat="1" ht="16">
      <c r="A46" s="117"/>
      <c r="B46" s="117"/>
      <c r="C46" s="117"/>
      <c r="D46" s="117"/>
      <c r="E46" s="117"/>
      <c r="F46" s="117"/>
      <c r="G46" s="117"/>
      <c r="H46" s="117"/>
      <c r="I46" s="117"/>
      <c r="J46" s="123" t="s">
        <v>34</v>
      </c>
      <c r="K46" s="117"/>
      <c r="L46" s="120"/>
      <c r="M46" s="120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</row>
    <row r="47" spans="1:32" s="13" customFormat="1" ht="16">
      <c r="A47" s="117"/>
      <c r="B47" s="117"/>
      <c r="C47" s="117"/>
      <c r="D47" s="117"/>
      <c r="E47" s="117"/>
      <c r="F47" s="117"/>
      <c r="G47" s="117"/>
      <c r="H47" s="117"/>
      <c r="I47" s="117"/>
      <c r="J47" s="118" t="s">
        <v>35</v>
      </c>
      <c r="K47" s="117"/>
      <c r="L47" s="120"/>
      <c r="M47" s="120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</row>
    <row r="48" spans="1:32" s="13" customFormat="1" ht="13.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</row>
    <row r="49" spans="1:33" s="13" customFormat="1" ht="16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</row>
    <row r="50" spans="1:33" s="13" customFormat="1" ht="16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</row>
    <row r="51" spans="1:33" s="13" customFormat="1" ht="16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</row>
    <row r="52" spans="1:33" s="13" customFormat="1" ht="16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</row>
    <row r="53" spans="1:33" s="13" customFormat="1" ht="16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</row>
    <row r="54" spans="1:33" s="13" customFormat="1" ht="16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</row>
    <row r="55" spans="1:33" s="13" customFormat="1" ht="16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</row>
    <row r="56" spans="1:33" s="13" customFormat="1" ht="16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</row>
  </sheetData>
  <phoneticPr fontId="0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87" orientation="portrait" horizontalDpi="4294967294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showGridLines="0" zoomScale="75" zoomScaleNormal="100" workbookViewId="0">
      <selection activeCell="B16" sqref="B16:D20"/>
    </sheetView>
  </sheetViews>
  <sheetFormatPr baseColWidth="10" defaultRowHeight="13"/>
  <cols>
    <col min="1" max="1" width="6.6640625" style="46" customWidth="1"/>
    <col min="2" max="2" width="54.5" customWidth="1"/>
    <col min="3" max="3" width="18.5" style="46" customWidth="1"/>
    <col min="4" max="4" width="57.6640625" customWidth="1"/>
    <col min="5" max="5" width="24.6640625" style="46" customWidth="1"/>
    <col min="6" max="256" width="8.83203125" customWidth="1"/>
  </cols>
  <sheetData>
    <row r="1" spans="1:7">
      <c r="C1" s="40" t="s">
        <v>47</v>
      </c>
    </row>
    <row r="2" spans="1:7" ht="30" customHeight="1">
      <c r="A2" s="45" t="s">
        <v>49</v>
      </c>
    </row>
    <row r="3" spans="1:7" ht="30" customHeight="1">
      <c r="A3" s="45"/>
      <c r="C3" s="47" t="s">
        <v>48</v>
      </c>
    </row>
    <row r="4" spans="1:7" ht="30" customHeight="1"/>
    <row r="5" spans="1:7" ht="30" customHeight="1"/>
    <row r="6" spans="1:7" ht="21" customHeight="1">
      <c r="A6" s="48"/>
      <c r="B6" s="49"/>
      <c r="C6" s="50" t="s">
        <v>51</v>
      </c>
      <c r="D6" s="49"/>
      <c r="E6" s="48"/>
    </row>
    <row r="7" spans="1:7" s="51" customFormat="1" ht="25" customHeight="1">
      <c r="A7" s="48"/>
      <c r="B7" s="49"/>
      <c r="C7" s="48"/>
      <c r="D7" s="49"/>
      <c r="E7" s="48"/>
    </row>
    <row r="8" spans="1:7" s="51" customFormat="1" ht="25" customHeight="1">
      <c r="A8" s="156" t="s">
        <v>5</v>
      </c>
      <c r="B8" s="158"/>
      <c r="C8" s="159"/>
      <c r="D8" s="158"/>
      <c r="E8" s="159"/>
    </row>
    <row r="9" spans="1:7" ht="44.25" customHeight="1" thickBot="1">
      <c r="A9" s="157"/>
      <c r="B9" s="52" t="s">
        <v>54</v>
      </c>
      <c r="C9" s="52" t="s">
        <v>9</v>
      </c>
      <c r="D9" s="52" t="s">
        <v>36</v>
      </c>
      <c r="E9" s="52" t="s">
        <v>9</v>
      </c>
    </row>
    <row r="10" spans="1:7" ht="33.75" customHeight="1" thickTop="1">
      <c r="A10" s="62">
        <v>1</v>
      </c>
      <c r="B10" s="63"/>
      <c r="C10" s="64">
        <v>30</v>
      </c>
      <c r="D10" s="63"/>
      <c r="E10" s="64">
        <v>60</v>
      </c>
    </row>
    <row r="11" spans="1:7" ht="30" customHeight="1"/>
    <row r="12" spans="1:7" ht="30" customHeight="1">
      <c r="A12" s="48"/>
      <c r="B12" s="49"/>
      <c r="C12" s="50" t="s">
        <v>52</v>
      </c>
      <c r="D12" s="49"/>
      <c r="E12" s="48"/>
      <c r="G12" s="59"/>
    </row>
    <row r="13" spans="1:7" ht="41.25" customHeight="1">
      <c r="A13" s="48"/>
      <c r="B13" s="49"/>
      <c r="C13" s="48"/>
      <c r="D13" s="49"/>
      <c r="E13" s="48"/>
      <c r="G13" s="59"/>
    </row>
    <row r="14" spans="1:7" ht="30" customHeight="1">
      <c r="A14" s="156" t="s">
        <v>5</v>
      </c>
      <c r="B14" s="158"/>
      <c r="C14" s="159"/>
      <c r="D14" s="158" t="s">
        <v>53</v>
      </c>
      <c r="E14" s="159"/>
    </row>
    <row r="15" spans="1:7" ht="30" customHeight="1" thickBot="1">
      <c r="A15" s="157"/>
      <c r="B15" s="52" t="s">
        <v>54</v>
      </c>
      <c r="C15" s="52" t="s">
        <v>9</v>
      </c>
      <c r="D15" s="52" t="s">
        <v>36</v>
      </c>
      <c r="E15" s="52" t="s">
        <v>9</v>
      </c>
    </row>
    <row r="16" spans="1:7" ht="33.75" customHeight="1" thickTop="1">
      <c r="A16" s="56">
        <v>1</v>
      </c>
      <c r="B16" s="58"/>
      <c r="C16" s="57"/>
      <c r="D16" s="58"/>
      <c r="E16" s="57"/>
    </row>
    <row r="17" spans="1:7" s="49" customFormat="1" ht="33.75" customHeight="1">
      <c r="A17" s="53">
        <v>2</v>
      </c>
      <c r="B17" s="65"/>
      <c r="C17" s="69"/>
      <c r="D17" s="65"/>
      <c r="E17" s="54"/>
    </row>
    <row r="18" spans="1:7" ht="45.75" customHeight="1">
      <c r="A18" s="53">
        <v>3</v>
      </c>
      <c r="B18" s="55"/>
      <c r="C18" s="60"/>
      <c r="D18" s="55"/>
      <c r="E18" s="54"/>
    </row>
    <row r="19" spans="1:7" ht="45.75" customHeight="1">
      <c r="A19" s="56">
        <v>4</v>
      </c>
      <c r="B19" s="67"/>
      <c r="C19" s="60"/>
      <c r="D19" s="68"/>
      <c r="E19" s="54"/>
    </row>
    <row r="20" spans="1:7" ht="33.75" customHeight="1">
      <c r="A20" s="53">
        <v>5</v>
      </c>
      <c r="B20" s="55"/>
      <c r="C20" s="66"/>
      <c r="D20" s="55"/>
      <c r="E20" s="54"/>
    </row>
    <row r="21" spans="1:7" ht="30" customHeight="1">
      <c r="G21" s="59"/>
    </row>
    <row r="22" spans="1:7" ht="30" customHeight="1">
      <c r="G22" s="59"/>
    </row>
    <row r="23" spans="1:7" ht="30" customHeight="1"/>
    <row r="24" spans="1:7" ht="30" customHeight="1"/>
    <row r="25" spans="1:7" ht="63" customHeight="1"/>
    <row r="26" spans="1:7" s="49" customFormat="1" ht="30" customHeight="1">
      <c r="A26" s="46"/>
      <c r="B26"/>
      <c r="C26" s="46"/>
      <c r="D26"/>
      <c r="E26" s="46"/>
    </row>
    <row r="27" spans="1:7" s="49" customFormat="1" ht="30" customHeight="1">
      <c r="A27" s="46"/>
      <c r="B27"/>
      <c r="C27" s="46"/>
      <c r="D27"/>
      <c r="E27" s="46"/>
    </row>
  </sheetData>
  <mergeCells count="6">
    <mergeCell ref="A14:A15"/>
    <mergeCell ref="B14:C14"/>
    <mergeCell ref="D14:E14"/>
    <mergeCell ref="A8:A9"/>
    <mergeCell ref="B8:C8"/>
    <mergeCell ref="D8:E8"/>
  </mergeCells>
  <phoneticPr fontId="0" type="noConversion"/>
  <pageMargins left="0.98425196850393704" right="0.78740157480314965" top="0.98425196850393704" bottom="0.98425196850393704" header="0.51181102362204722" footer="0.51181102362204722"/>
  <pageSetup paperSize="9" scale="46" orientation="portrait" horizontalDpi="4294967294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4</vt:i4>
      </vt:variant>
    </vt:vector>
  </HeadingPairs>
  <TitlesOfParts>
    <vt:vector size="9" baseType="lpstr">
      <vt:lpstr>Sem I - III KBI </vt:lpstr>
      <vt:lpstr>Sem I - III RiUOB</vt:lpstr>
      <vt:lpstr>Sem I - III BK</vt:lpstr>
      <vt:lpstr>uwagi</vt:lpstr>
      <vt:lpstr>zestawienie</vt:lpstr>
      <vt:lpstr>'Sem I - III BK'!Obszar_wydruku</vt:lpstr>
      <vt:lpstr>'Sem I - III KBI '!Obszar_wydruku</vt:lpstr>
      <vt:lpstr>'Sem I - III RiUOB'!Obszar_wydruku</vt:lpstr>
      <vt:lpstr>zestawienie!Obszar_wydruku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</dc:creator>
  <cp:lastModifiedBy>Użytkownik pakietu Microsoft Office</cp:lastModifiedBy>
  <cp:lastPrinted>2013-06-10T09:48:44Z</cp:lastPrinted>
  <dcterms:created xsi:type="dcterms:W3CDTF">1999-04-13T11:53:51Z</dcterms:created>
  <dcterms:modified xsi:type="dcterms:W3CDTF">2018-04-16T10:15:07Z</dcterms:modified>
</cp:coreProperties>
</file>