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-90" windowWidth="12630" windowHeight="11760" activeTab="1"/>
  </bookViews>
  <sheets>
    <sheet name="I stopień" sheetId="1" r:id="rId1"/>
    <sheet name="Moduły" sheetId="2" r:id="rId2"/>
    <sheet name="Informacje" sheetId="4" r:id="rId3"/>
  </sheets>
  <definedNames>
    <definedName name="_xlnm.Print_Area" localSheetId="0">'I stopień'!$A$1:$L$94</definedName>
  </definedNames>
  <calcPr calcId="125725"/>
</workbook>
</file>

<file path=xl/calcChain.xml><?xml version="1.0" encoding="utf-8"?>
<calcChain xmlns="http://schemas.openxmlformats.org/spreadsheetml/2006/main">
  <c r="D83" i="1"/>
  <c r="D73"/>
  <c r="D65"/>
  <c r="D55"/>
  <c r="D45"/>
  <c r="D31"/>
  <c r="D18"/>
  <c r="K55"/>
  <c r="D46" i="2"/>
  <c r="C33"/>
  <c r="F33" s="1"/>
  <c r="J24" i="1"/>
  <c r="B15" i="2"/>
  <c r="D15"/>
  <c r="F15" s="1"/>
  <c r="B24"/>
  <c r="F24" s="1"/>
  <c r="C24"/>
  <c r="D24"/>
  <c r="B40"/>
  <c r="F40" s="1"/>
  <c r="C40"/>
  <c r="D40"/>
  <c r="B46"/>
  <c r="F46" s="1"/>
  <c r="C46"/>
  <c r="C54"/>
  <c r="D54"/>
  <c r="F54"/>
  <c r="B61"/>
  <c r="C61"/>
  <c r="D61"/>
  <c r="F61"/>
  <c r="B68"/>
  <c r="C68"/>
  <c r="D68"/>
  <c r="J10" i="1"/>
  <c r="J11"/>
  <c r="J12"/>
  <c r="J13"/>
  <c r="J14"/>
  <c r="J15"/>
  <c r="J16"/>
  <c r="J17"/>
  <c r="E18"/>
  <c r="F18"/>
  <c r="G18"/>
  <c r="H18"/>
  <c r="I18"/>
  <c r="K18"/>
  <c r="J23"/>
  <c r="J25"/>
  <c r="J26"/>
  <c r="J27"/>
  <c r="J28"/>
  <c r="J29"/>
  <c r="J30"/>
  <c r="E31"/>
  <c r="F31"/>
  <c r="G31"/>
  <c r="H31"/>
  <c r="I31"/>
  <c r="K31"/>
  <c r="J36"/>
  <c r="J38"/>
  <c r="J39"/>
  <c r="J40"/>
  <c r="J41"/>
  <c r="J42"/>
  <c r="E45"/>
  <c r="F45"/>
  <c r="G45"/>
  <c r="H45"/>
  <c r="I45"/>
  <c r="K45"/>
  <c r="J50"/>
  <c r="J51"/>
  <c r="E55"/>
  <c r="F55"/>
  <c r="G55"/>
  <c r="H55"/>
  <c r="I55"/>
  <c r="J55"/>
  <c r="J60"/>
  <c r="J61"/>
  <c r="J62"/>
  <c r="J63"/>
  <c r="J64"/>
  <c r="E65"/>
  <c r="F65"/>
  <c r="G65"/>
  <c r="H65"/>
  <c r="I65"/>
  <c r="K65"/>
  <c r="J70"/>
  <c r="J71"/>
  <c r="J72"/>
  <c r="E73"/>
  <c r="F73"/>
  <c r="G73"/>
  <c r="H73"/>
  <c r="I73"/>
  <c r="K73"/>
  <c r="J78"/>
  <c r="J79"/>
  <c r="J80"/>
  <c r="J81"/>
  <c r="J82"/>
  <c r="E83"/>
  <c r="F83"/>
  <c r="G83"/>
  <c r="H83"/>
  <c r="I83"/>
  <c r="K83"/>
  <c r="F68" i="2" l="1"/>
  <c r="F70"/>
  <c r="C86" i="1"/>
  <c r="J83"/>
  <c r="J65"/>
  <c r="J31"/>
  <c r="C87"/>
  <c r="J18"/>
  <c r="J73"/>
  <c r="J45"/>
  <c r="C92"/>
  <c r="C94" s="1"/>
  <c r="C85" l="1"/>
  <c r="F86" l="1"/>
  <c r="F87"/>
</calcChain>
</file>

<file path=xl/sharedStrings.xml><?xml version="1.0" encoding="utf-8"?>
<sst xmlns="http://schemas.openxmlformats.org/spreadsheetml/2006/main" count="437" uniqueCount="264">
  <si>
    <t>PLAN STUDIÓW STACJONARNYCH I STOPNIA (INŻ.)</t>
  </si>
  <si>
    <t xml:space="preserve">SEMESTR </t>
  </si>
  <si>
    <t>I</t>
  </si>
  <si>
    <t>(15 tygodni)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</si>
  <si>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</si>
  <si>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</si>
  <si>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</si>
  <si>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</si>
  <si>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</si>
  <si>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</si>
  <si>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</si>
  <si>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</si>
  <si>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</si>
  <si>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</si>
  <si>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</si>
  <si>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</si>
  <si>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</si>
  <si>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</si>
  <si>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(kredytów akademickich)</t>
  </si>
  <si>
    <t>Matematyka I</t>
  </si>
  <si>
    <t>Fizyka</t>
  </si>
  <si>
    <t>Kartografia</t>
  </si>
  <si>
    <t>Wychowanie fizyczne I</t>
  </si>
  <si>
    <t>RAZEM</t>
  </si>
  <si>
    <t>II</t>
  </si>
  <si>
    <t>Hydrologia z hydrogeologią</t>
  </si>
  <si>
    <t>Geologia i geomorfologia</t>
  </si>
  <si>
    <t>Wychowanie fizyczne II</t>
  </si>
  <si>
    <t>III</t>
  </si>
  <si>
    <t>Meteorologia i klimatologia</t>
  </si>
  <si>
    <t>IV</t>
  </si>
  <si>
    <t>V</t>
  </si>
  <si>
    <t>VI</t>
  </si>
  <si>
    <t>Seminarium dyplomowe</t>
  </si>
  <si>
    <t>Praca dyplomowa inżynierska</t>
  </si>
  <si>
    <t>Semestry IV-VI obejmują kształcenie modułowe</t>
  </si>
  <si>
    <t>Godziny RAZEM</t>
  </si>
  <si>
    <t>Ocena jakości elementów środowiska i ich modelowanie</t>
  </si>
  <si>
    <t>Gospodarowanie odpadami</t>
  </si>
  <si>
    <t>1. Planowanie gospodarki odpadami</t>
  </si>
  <si>
    <t>2. Recykling odpadów</t>
  </si>
  <si>
    <t>3. Unieszkodliwianie odpadów</t>
  </si>
  <si>
    <t>a.termiczne przekształcanie</t>
  </si>
  <si>
    <t>b.kompostowanie i składowanie</t>
  </si>
  <si>
    <t>Odnawialne źródła energii</t>
  </si>
  <si>
    <t>Rekultywacja obszarów zdegradowanych</t>
  </si>
  <si>
    <t>Gospodarka osadami ściekowymi i wodnymi</t>
  </si>
  <si>
    <t>Technologie ochrony środowiska wodnego</t>
  </si>
  <si>
    <t>Użytkowanie ekosystemów</t>
  </si>
  <si>
    <t>Praktyki zawodowe (8 tygodni)</t>
  </si>
  <si>
    <t>WBiIS</t>
  </si>
  <si>
    <t>Oznaczenia poszczególnych Katedr :</t>
  </si>
  <si>
    <t>(dotyczy kolumny "Uwagi")</t>
  </si>
  <si>
    <t>Katedra Ciepłownictwa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</si>
  <si>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</si>
  <si>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</si>
  <si>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</si>
  <si>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</si>
  <si>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Zakład Chemii</t>
  </si>
  <si>
    <t>Wydział Informatyki (Katedra Matematyki)</t>
  </si>
  <si>
    <t>Instytut Fizyki (Katedra Fizyki)</t>
  </si>
  <si>
    <t>Studium Praktycznej Nauki Języków Obcych</t>
  </si>
  <si>
    <t>Studium Wychowania Fizycznego i Sportu</t>
  </si>
  <si>
    <t>Grafika i informatyczne podstawy projektowania</t>
  </si>
  <si>
    <t>Prawo ochrony środowiska</t>
  </si>
  <si>
    <t>EK101</t>
  </si>
  <si>
    <t>EK102</t>
  </si>
  <si>
    <t>EK103</t>
  </si>
  <si>
    <t>EK104</t>
  </si>
  <si>
    <t>EK105</t>
  </si>
  <si>
    <t>EK106</t>
  </si>
  <si>
    <t>EK107</t>
  </si>
  <si>
    <t>EK108</t>
  </si>
  <si>
    <t>EK201</t>
  </si>
  <si>
    <t>EK203</t>
  </si>
  <si>
    <t>EK204</t>
  </si>
  <si>
    <t>EK205</t>
  </si>
  <si>
    <t>EK206</t>
  </si>
  <si>
    <t>EK207</t>
  </si>
  <si>
    <t>EK208</t>
  </si>
  <si>
    <t>EK302</t>
  </si>
  <si>
    <t>EK303</t>
  </si>
  <si>
    <t>EK304</t>
  </si>
  <si>
    <t>EK305</t>
  </si>
  <si>
    <t>EK306</t>
  </si>
  <si>
    <t>EK307</t>
  </si>
  <si>
    <t>EK308</t>
  </si>
  <si>
    <t>EK309</t>
  </si>
  <si>
    <t>EK401</t>
  </si>
  <si>
    <t>EK402</t>
  </si>
  <si>
    <t>EK501</t>
  </si>
  <si>
    <t>EK502</t>
  </si>
  <si>
    <t>EK503</t>
  </si>
  <si>
    <t>EK504</t>
  </si>
  <si>
    <t>EK505</t>
  </si>
  <si>
    <t>EK601</t>
  </si>
  <si>
    <t>EK602</t>
  </si>
  <si>
    <t>EK603</t>
  </si>
  <si>
    <t>EK701</t>
  </si>
  <si>
    <t>EK702</t>
  </si>
  <si>
    <t>EK703</t>
  </si>
  <si>
    <t>Zakład Inżynierii Rolno-Spożywczej i Leśnej</t>
  </si>
  <si>
    <t>WBiIŚ</t>
  </si>
  <si>
    <t>Statystyka w naukach o środowisku</t>
  </si>
  <si>
    <t>16/14/15/13</t>
  </si>
  <si>
    <t>13/14/17</t>
  </si>
  <si>
    <t>12/14/15</t>
  </si>
  <si>
    <t>14/15</t>
  </si>
  <si>
    <t>13/14</t>
  </si>
  <si>
    <t>HES I</t>
  </si>
  <si>
    <t>HES II</t>
  </si>
  <si>
    <t>Ekologiczne podstawy diagnozy środowiska</t>
  </si>
  <si>
    <t>Semestry I-III obejmują przedmioty z zakresu treści podstawowych</t>
  </si>
  <si>
    <t>Podstawy inżynierii procesowej</t>
  </si>
  <si>
    <t>Katedry</t>
  </si>
  <si>
    <t>SUMA GODZIN:</t>
  </si>
  <si>
    <t>Łączna liczba godzin wykładowych:</t>
  </si>
  <si>
    <t xml:space="preserve">co stanowi </t>
  </si>
  <si>
    <t>Chemia E</t>
  </si>
  <si>
    <t>Biologia E</t>
  </si>
  <si>
    <t>Matematyka II E</t>
  </si>
  <si>
    <t>Gleboznawstwo E</t>
  </si>
  <si>
    <t>Chemia środowiska E</t>
  </si>
  <si>
    <t>Podstawy mikrobiologii E</t>
  </si>
  <si>
    <t>EK404</t>
  </si>
  <si>
    <t>1. Projekt kompleksowy wybranej instalacji solarnej z kolektorami słonecznymi oraz/lub Projekt kompleksowy źródła ciepła z pompą ciepła i wymiennikiem gruntowym.</t>
  </si>
  <si>
    <t>2. Projekt remediacji wybranego obiektu</t>
  </si>
  <si>
    <t>3. Biologiczne procesy rekultywacji</t>
  </si>
  <si>
    <t>Wykaz przedmiotów wybieralnych z grupy HES:</t>
  </si>
  <si>
    <t>Wyjaśnienie oznaczeń :</t>
  </si>
  <si>
    <t>E</t>
  </si>
  <si>
    <t>egzamin</t>
  </si>
  <si>
    <t>Godziny zlecone</t>
  </si>
  <si>
    <t>wykład</t>
  </si>
  <si>
    <t xml:space="preserve">C </t>
  </si>
  <si>
    <t>ćwiczenia audytoryjne</t>
  </si>
  <si>
    <t xml:space="preserve">L </t>
  </si>
  <si>
    <t>laboratorium</t>
  </si>
  <si>
    <t>pracownia specjal.</t>
  </si>
  <si>
    <t>ćwiczenia projektowe</t>
  </si>
  <si>
    <t>seminarium</t>
  </si>
  <si>
    <t>Student kończący studia na poziomie inżynierskim zobowiązany jest do odbycia:</t>
  </si>
  <si>
    <t xml:space="preserve">zaliczenia praktyki (bez wystawiania oceny) dokonuje opiekun praktyki zawodowej; </t>
  </si>
  <si>
    <t>*) student kończący lektorat zobowiązany jest do zdania egzaminu z języka obcego na poziomie minimum średnim B2</t>
  </si>
  <si>
    <t>(wpis do indeksu potwierdzający przystąpienie do egzaminu z języka obcego musi uwzględniać poziom znajomości języka)</t>
  </si>
  <si>
    <t xml:space="preserve">"Seminarium dyplomowe" realizują jednostki dyplomujące </t>
  </si>
  <si>
    <t>.......................................</t>
  </si>
  <si>
    <t>(pieczęć i podpis Dziekana)</t>
  </si>
  <si>
    <t>EK704 A</t>
  </si>
  <si>
    <t>EK704 B</t>
  </si>
  <si>
    <t>EK704 C</t>
  </si>
  <si>
    <t xml:space="preserve"> Prawo i zarządzanie w inwestycjach środowiskowych</t>
  </si>
  <si>
    <t>HES I (A,B,C)</t>
  </si>
  <si>
    <t>HES II (A,B)</t>
  </si>
  <si>
    <t>Wykaz przedmiotów wybieralnych :</t>
  </si>
  <si>
    <t>EK202</t>
  </si>
  <si>
    <t>EK301</t>
  </si>
  <si>
    <t>PRZEDMIOT WYBIERALNY</t>
  </si>
  <si>
    <t>11 lub 17</t>
  </si>
  <si>
    <t>Wykaz języków obcych wybieralnych:</t>
  </si>
  <si>
    <t>Zgodnie z aktualną ofertą WBiIŚ</t>
  </si>
  <si>
    <t>Przedmiot do wyboru 1 (A i B)</t>
  </si>
  <si>
    <t>Przedmiot do wyboru 2 (A i B)</t>
  </si>
  <si>
    <r>
      <rPr>
        <b/>
        <sz val="10"/>
        <rFont val="Arial CE"/>
        <charset val="238"/>
      </rPr>
      <t xml:space="preserve">A </t>
    </r>
    <r>
      <rPr>
        <sz val="10"/>
        <rFont val="Arial CE"/>
        <charset val="238"/>
      </rPr>
      <t>- język angielski</t>
    </r>
  </si>
  <si>
    <r>
      <rPr>
        <b/>
        <sz val="10"/>
        <rFont val="Arial CE"/>
        <charset val="238"/>
      </rPr>
      <t>B</t>
    </r>
    <r>
      <rPr>
        <sz val="10"/>
        <rFont val="Arial CE"/>
        <charset val="238"/>
      </rPr>
      <t xml:space="preserve"> - język niemiecki</t>
    </r>
  </si>
  <si>
    <r>
      <rPr>
        <b/>
        <sz val="10"/>
        <rFont val="Arial CE"/>
        <charset val="238"/>
      </rPr>
      <t>C</t>
    </r>
    <r>
      <rPr>
        <sz val="10"/>
        <rFont val="Arial CE"/>
        <charset val="238"/>
      </rPr>
      <t xml:space="preserve"> - język rosyjski</t>
    </r>
  </si>
  <si>
    <t>EK202A</t>
  </si>
  <si>
    <t>EK202B</t>
  </si>
  <si>
    <t>EK301A</t>
  </si>
  <si>
    <t>EK301B</t>
  </si>
  <si>
    <t>EK402A</t>
  </si>
  <si>
    <t>EK402B</t>
  </si>
  <si>
    <t>EK402 A i B</t>
  </si>
  <si>
    <t>Język obcy I (A, B, C)</t>
  </si>
  <si>
    <t>Język obcy II (A, B, C)</t>
  </si>
  <si>
    <t>Język obcy III (A, B, C)</t>
  </si>
  <si>
    <t>Język obcy IV  (A, B, C)</t>
  </si>
  <si>
    <t>Język obcy V E (A, B, C)</t>
  </si>
  <si>
    <t>EK704 A, B, C</t>
  </si>
  <si>
    <t>EK705 A, B</t>
  </si>
  <si>
    <r>
      <rPr>
        <b/>
        <sz val="10"/>
        <rFont val="Arial CE"/>
        <family val="2"/>
        <charset val="238"/>
      </rPr>
      <t>Praktyki kierunkowej (zawodowej) (EK701)</t>
    </r>
    <r>
      <rPr>
        <sz val="10"/>
        <rFont val="Arial CE"/>
        <family val="2"/>
        <charset val="238"/>
      </rPr>
      <t xml:space="preserve"> w zakładach pracy;</t>
    </r>
  </si>
  <si>
    <t>EK705A</t>
  </si>
  <si>
    <t xml:space="preserve"> Przepisy i procedury zarządzania środowiskiem w przedsiębiorstwach</t>
  </si>
  <si>
    <t>EK705B</t>
  </si>
  <si>
    <t>Ocena jakości elementów środowiska i ich modelowanie (Moduł 1) E</t>
  </si>
  <si>
    <t>Przedmiot do wyboru 3 (A i B) (Moduł 2)</t>
  </si>
  <si>
    <t>Rekultywacja obszarów zdegradowanych (Moduł 5)</t>
  </si>
  <si>
    <t>Użytkowanie ekosystemów(Moduł 8)</t>
  </si>
  <si>
    <t>OZE (Moduł 4)</t>
  </si>
  <si>
    <t>Gospodarowanie odpadami (Moduł 3) E</t>
  </si>
  <si>
    <t>Ekonomia, prawo i zarządzanie w środowisku oraz w jednostkach samorządowych i przedsiębiorstwach (Moduł 9)</t>
  </si>
  <si>
    <t xml:space="preserve">EK202 </t>
  </si>
  <si>
    <t xml:space="preserve">EK301 </t>
  </si>
  <si>
    <t>Gospodarka osadami ściekowymi i wodnymi (Moduł 6)</t>
  </si>
  <si>
    <t>11/12/13 /14/16</t>
  </si>
  <si>
    <t>Całkowita ilość ECTS w trakcie studiów (I-VIIsem):</t>
  </si>
  <si>
    <t>VII (inż.)</t>
  </si>
  <si>
    <t>Zrównoważony rozwój i polityka ekologiczna</t>
  </si>
  <si>
    <t>Łączna liczba godzin praktycznych(C+L+Ps+P+S):</t>
  </si>
  <si>
    <t>Ilość ECTS wybieralnych:</t>
  </si>
  <si>
    <t>Udział ECTS wybieralnych (w procentach):</t>
  </si>
  <si>
    <t>1. Monitoring środowiska</t>
  </si>
  <si>
    <t>2. Ocena biologiczna elementów środowiska</t>
  </si>
  <si>
    <t>3. Monitoring i podstawy ochrony powietrza</t>
  </si>
  <si>
    <t>4. Modelowanie elementów środowiska</t>
  </si>
  <si>
    <t>1. Plan zadań ochronnych</t>
  </si>
  <si>
    <t>2. Renaturyzacja doliny rzecznej</t>
  </si>
  <si>
    <t>3. Obszary wiejskie</t>
  </si>
  <si>
    <t>2. Projekt kompleksowy wybranej instalacji OZE</t>
  </si>
  <si>
    <t>1. Rekultywacja wyrobiska po eksploatacji kruszyw naturalnych</t>
  </si>
  <si>
    <t>1. Przeróbka i unieszkodliwianie osadów ściekowych i wodnych</t>
  </si>
  <si>
    <t>1. Podstawy systemów zaopatrzenia w wodę i odprowadzania ścieków</t>
  </si>
  <si>
    <t>2. Technologie oczyszczania wody i ścieków</t>
  </si>
  <si>
    <t>3. Modelowanie procesów technologicznych</t>
  </si>
  <si>
    <t>1. Zarządzanie środowiskiem w jednostce terytorialnej</t>
  </si>
  <si>
    <t>3. Wyznaczanie obszarów szczególnie narażonych (OSN) i technologie przyjazne środowisku</t>
  </si>
  <si>
    <t>2. Zanieczyszczenia rolnicze i gospodarki okołorolniczej</t>
  </si>
  <si>
    <t>1. Użytkowanie i ochrona agroekosystemów</t>
  </si>
  <si>
    <t>% ogólnej liczby godzin</t>
  </si>
  <si>
    <t>2. Organizmy patogenne w ściekach, osadach ściekowych i bioodpadach - wykrywanie i unieszkodliwianie</t>
  </si>
  <si>
    <r>
      <t xml:space="preserve">w wymiarze </t>
    </r>
    <r>
      <rPr>
        <b/>
        <sz val="10"/>
        <rFont val="Arial CE"/>
        <charset val="238"/>
      </rPr>
      <t xml:space="preserve">8 </t>
    </r>
    <r>
      <rPr>
        <b/>
        <sz val="10"/>
        <rFont val="Arial CE"/>
        <family val="2"/>
        <charset val="238"/>
      </rPr>
      <t>tygodni</t>
    </r>
    <r>
      <rPr>
        <sz val="10"/>
        <rFont val="Arial CE"/>
        <family val="2"/>
        <charset val="238"/>
      </rPr>
      <t xml:space="preserve">, podczas wakacji po sem. VI; </t>
    </r>
  </si>
  <si>
    <t xml:space="preserve"> Eko-negocjacje</t>
  </si>
  <si>
    <t xml:space="preserve"> Zarządzanie karierą</t>
  </si>
  <si>
    <t xml:space="preserve"> Komunikacja interpersonalna</t>
  </si>
  <si>
    <t>Technologie ochrony środowiska wodnego (Moduł 7) E</t>
  </si>
  <si>
    <t>Kształtowanie obszarów chronionych lub  Projektowanie siedlisk i krajobrazu</t>
  </si>
  <si>
    <t xml:space="preserve">EK403 </t>
  </si>
  <si>
    <t>Politechnika Białostocka</t>
  </si>
  <si>
    <t>Wydział Budownictwa i Inżynierii Środowiska</t>
  </si>
  <si>
    <t>(kierunek: Ekoinżynieria)</t>
  </si>
  <si>
    <r>
      <t>(zatwierdzony przez Radę Wydziału w dniu 12</t>
    </r>
    <r>
      <rPr>
        <b/>
        <sz val="12"/>
        <rFont val="Arial CE"/>
        <charset val="238"/>
      </rPr>
      <t xml:space="preserve"> lutego</t>
    </r>
    <r>
      <rPr>
        <b/>
        <sz val="12"/>
        <color indexed="10"/>
        <rFont val="Arial CE"/>
        <charset val="238"/>
      </rPr>
      <t xml:space="preserve"> </t>
    </r>
    <r>
      <rPr>
        <b/>
        <sz val="12"/>
        <rFont val="Arial CE"/>
        <family val="2"/>
        <charset val="238"/>
      </rPr>
      <t>2014r. )</t>
    </r>
  </si>
  <si>
    <t>12.02.2014r.</t>
  </si>
  <si>
    <t>Plan obowiązuje od roku akademickiego 2014/2015</t>
  </si>
  <si>
    <t>Plan studiów został zatwierdzony przez Radę Wydziału w dniu 12.02.2014r.</t>
  </si>
  <si>
    <t>strona 1/5</t>
  </si>
  <si>
    <t>strona 2/5</t>
  </si>
  <si>
    <t>strona 3/5</t>
  </si>
  <si>
    <t>strona 4/5</t>
  </si>
  <si>
    <t>strona 5/5</t>
  </si>
  <si>
    <t xml:space="preserve">Ochrona własnosci intelektualnej </t>
  </si>
  <si>
    <t>Ergonomia z BHP</t>
  </si>
  <si>
    <t>EK405</t>
  </si>
  <si>
    <t>Wybieralność ze względu na prowadzącego</t>
  </si>
  <si>
    <t>SIP i teledetekcja</t>
  </si>
  <si>
    <t>Chemia</t>
  </si>
  <si>
    <t>Biologia</t>
  </si>
  <si>
    <t>Chemia środowiska</t>
  </si>
  <si>
    <t>Instrumentalna chemia analityczna</t>
  </si>
  <si>
    <t>Kształtowanie obszarów chronionych</t>
  </si>
  <si>
    <t>Projektowanie ochrony siedlisk i krajobrazu</t>
  </si>
  <si>
    <t>Metody instrumentalne w kontroli zanieczyszczeń środowiska</t>
  </si>
  <si>
    <t xml:space="preserve">GIS i teledetekcja </t>
  </si>
  <si>
    <t>Ekonomia, prawo i zarządzanie w środowisku oraz w jednostkach samorządowych i przedsiębiorstwach</t>
  </si>
  <si>
    <t>2. Podstawy zarządzania funduszami unijnymi</t>
  </si>
  <si>
    <t>3. Ekonomika ochrony środowiska</t>
  </si>
  <si>
    <t xml:space="preserve">MODUŁ: 1 </t>
  </si>
  <si>
    <t>MODUŁ: 2</t>
  </si>
  <si>
    <t xml:space="preserve">MODUŁ: 3 </t>
  </si>
  <si>
    <t xml:space="preserve">MODUŁ: 4 </t>
  </si>
  <si>
    <t xml:space="preserve">MODUŁ: 5 </t>
  </si>
  <si>
    <t xml:space="preserve">MODUŁ: 6 </t>
  </si>
  <si>
    <t>MODUŁ: 7</t>
  </si>
  <si>
    <t xml:space="preserve">MODUŁ: 8 </t>
  </si>
  <si>
    <t xml:space="preserve">MODUŁ: 9 </t>
  </si>
</sst>
</file>

<file path=xl/styles.xml><?xml version="1.0" encoding="utf-8"?>
<styleSheet xmlns="http://schemas.openxmlformats.org/spreadsheetml/2006/main">
  <numFmts count="1">
    <numFmt numFmtId="164" formatCode="0.0"/>
  </numFmts>
  <fonts count="47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7"/>
      <name val="Arial CE"/>
      <family val="2"/>
      <charset val="238"/>
    </font>
    <font>
      <b/>
      <sz val="10"/>
      <name val="Arial"/>
      <family val="2"/>
    </font>
    <font>
      <sz val="10"/>
      <name val="Arial CE"/>
      <charset val="238"/>
    </font>
    <font>
      <b/>
      <u/>
      <sz val="10"/>
      <name val="Arial CE"/>
      <charset val="238"/>
    </font>
    <font>
      <sz val="11"/>
      <name val="Czcionka tekstu podstawowego"/>
      <family val="2"/>
      <charset val="238"/>
    </font>
    <font>
      <u/>
      <sz val="10"/>
      <name val="Arial CE"/>
      <charset val="238"/>
    </font>
    <font>
      <sz val="10"/>
      <color indexed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b/>
      <u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8"/>
      <color indexed="10"/>
      <name val="Arial CE"/>
      <family val="2"/>
      <charset val="238"/>
    </font>
    <font>
      <sz val="9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2"/>
      <color indexed="10"/>
      <name val="Arial CE"/>
      <charset val="238"/>
    </font>
    <font>
      <b/>
      <sz val="11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7" fillId="0" borderId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310">
    <xf numFmtId="0" fontId="0" fillId="0" borderId="0" xfId="0"/>
    <xf numFmtId="0" fontId="19" fillId="0" borderId="0" xfId="0" applyFont="1"/>
    <xf numFmtId="0" fontId="20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10" xfId="0" applyFont="1" applyBorder="1"/>
    <xf numFmtId="0" fontId="0" fillId="0" borderId="11" xfId="0" applyFont="1" applyBorder="1"/>
    <xf numFmtId="0" fontId="21" fillId="0" borderId="11" xfId="0" applyFont="1" applyBorder="1"/>
    <xf numFmtId="0" fontId="0" fillId="0" borderId="11" xfId="0" applyFont="1" applyBorder="1" applyAlignment="1">
      <alignment horizontal="center"/>
    </xf>
    <xf numFmtId="0" fontId="0" fillId="0" borderId="12" xfId="0" applyFont="1" applyBorder="1"/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21" xfId="0" applyFont="1" applyBorder="1"/>
    <xf numFmtId="0" fontId="0" fillId="0" borderId="22" xfId="0" applyFont="1" applyBorder="1"/>
    <xf numFmtId="0" fontId="0" fillId="0" borderId="21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25" xfId="0" applyBorder="1"/>
    <xf numFmtId="0" fontId="20" fillId="0" borderId="25" xfId="0" applyFont="1" applyFill="1" applyBorder="1"/>
    <xf numFmtId="0" fontId="0" fillId="0" borderId="0" xfId="0" applyFont="1" applyBorder="1"/>
    <xf numFmtId="0" fontId="20" fillId="0" borderId="14" xfId="0" applyFont="1" applyFill="1" applyBorder="1"/>
    <xf numFmtId="0" fontId="19" fillId="0" borderId="19" xfId="0" applyFont="1" applyFill="1" applyBorder="1" applyAlignment="1">
      <alignment horizontal="center"/>
    </xf>
    <xf numFmtId="0" fontId="0" fillId="0" borderId="26" xfId="0" applyFont="1" applyFill="1" applyBorder="1"/>
    <xf numFmtId="0" fontId="20" fillId="0" borderId="26" xfId="0" applyFont="1" applyFill="1" applyBorder="1"/>
    <xf numFmtId="0" fontId="19" fillId="0" borderId="27" xfId="0" applyFont="1" applyFill="1" applyBorder="1" applyAlignment="1">
      <alignment horizontal="center"/>
    </xf>
    <xf numFmtId="0" fontId="0" fillId="0" borderId="21" xfId="0" applyFont="1" applyFill="1" applyBorder="1"/>
    <xf numFmtId="0" fontId="0" fillId="0" borderId="24" xfId="0" applyFont="1" applyBorder="1"/>
    <xf numFmtId="0" fontId="0" fillId="0" borderId="29" xfId="0" applyFont="1" applyBorder="1" applyAlignment="1">
      <alignment horizontal="center"/>
    </xf>
    <xf numFmtId="0" fontId="0" fillId="0" borderId="17" xfId="0" applyFont="1" applyBorder="1"/>
    <xf numFmtId="0" fontId="0" fillId="0" borderId="18" xfId="0" applyFont="1" applyBorder="1"/>
    <xf numFmtId="0" fontId="0" fillId="0" borderId="22" xfId="0" applyFont="1" applyBorder="1" applyAlignment="1">
      <alignment horizontal="center"/>
    </xf>
    <xf numFmtId="0" fontId="20" fillId="0" borderId="31" xfId="0" applyFont="1" applyFill="1" applyBorder="1" applyAlignment="1">
      <alignment horizontal="center"/>
    </xf>
    <xf numFmtId="0" fontId="0" fillId="0" borderId="25" xfId="0" applyFont="1" applyFill="1" applyBorder="1"/>
    <xf numFmtId="0" fontId="0" fillId="0" borderId="32" xfId="0" applyFont="1" applyFill="1" applyBorder="1"/>
    <xf numFmtId="0" fontId="20" fillId="0" borderId="32" xfId="0" applyFont="1" applyFill="1" applyBorder="1"/>
    <xf numFmtId="0" fontId="0" fillId="0" borderId="0" xfId="0" applyFont="1" applyFill="1"/>
    <xf numFmtId="0" fontId="21" fillId="0" borderId="20" xfId="0" applyFont="1" applyFill="1" applyBorder="1" applyAlignment="1">
      <alignment horizontal="center"/>
    </xf>
    <xf numFmtId="0" fontId="0" fillId="0" borderId="33" xfId="0" applyFont="1" applyBorder="1"/>
    <xf numFmtId="0" fontId="0" fillId="0" borderId="32" xfId="0" applyFont="1" applyBorder="1"/>
    <xf numFmtId="0" fontId="20" fillId="0" borderId="34" xfId="0" applyFont="1" applyFill="1" applyBorder="1" applyAlignment="1">
      <alignment horizontal="center"/>
    </xf>
    <xf numFmtId="0" fontId="0" fillId="0" borderId="25" xfId="0" applyFill="1" applyBorder="1"/>
    <xf numFmtId="0" fontId="21" fillId="0" borderId="35" xfId="0" applyFont="1" applyFill="1" applyBorder="1" applyAlignment="1">
      <alignment horizontal="center"/>
    </xf>
    <xf numFmtId="0" fontId="19" fillId="0" borderId="36" xfId="0" applyFont="1" applyFill="1" applyBorder="1" applyAlignment="1">
      <alignment horizontal="center"/>
    </xf>
    <xf numFmtId="0" fontId="0" fillId="0" borderId="25" xfId="0" applyFont="1" applyBorder="1"/>
    <xf numFmtId="0" fontId="21" fillId="0" borderId="36" xfId="0" applyFont="1" applyFill="1" applyBorder="1" applyAlignment="1">
      <alignment horizontal="center"/>
    </xf>
    <xf numFmtId="0" fontId="0" fillId="0" borderId="37" xfId="0" applyFont="1" applyBorder="1"/>
    <xf numFmtId="0" fontId="0" fillId="0" borderId="30" xfId="0" applyFont="1" applyBorder="1"/>
    <xf numFmtId="0" fontId="21" fillId="0" borderId="21" xfId="0" applyFont="1" applyBorder="1" applyAlignment="1">
      <alignment horizontal="center"/>
    </xf>
    <xf numFmtId="0" fontId="0" fillId="0" borderId="38" xfId="0" applyFont="1" applyBorder="1"/>
    <xf numFmtId="0" fontId="21" fillId="0" borderId="2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0" fillId="0" borderId="39" xfId="0" applyFill="1" applyBorder="1"/>
    <xf numFmtId="0" fontId="19" fillId="0" borderId="40" xfId="0" applyFont="1" applyFill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1" fillId="0" borderId="0" xfId="0" applyFont="1"/>
    <xf numFmtId="0" fontId="20" fillId="0" borderId="39" xfId="0" applyFont="1" applyFill="1" applyBorder="1"/>
    <xf numFmtId="0" fontId="19" fillId="0" borderId="41" xfId="0" applyFont="1" applyFill="1" applyBorder="1" applyAlignment="1">
      <alignment horizontal="center"/>
    </xf>
    <xf numFmtId="0" fontId="0" fillId="0" borderId="25" xfId="0" applyFill="1" applyBorder="1" applyAlignment="1">
      <alignment wrapText="1"/>
    </xf>
    <xf numFmtId="0" fontId="0" fillId="0" borderId="0" xfId="0" applyFont="1" applyBorder="1" applyAlignment="1"/>
    <xf numFmtId="0" fontId="21" fillId="0" borderId="42" xfId="0" applyFont="1" applyBorder="1" applyAlignment="1">
      <alignment horizontal="center"/>
    </xf>
    <xf numFmtId="0" fontId="20" fillId="0" borderId="23" xfId="0" applyFont="1" applyFill="1" applyBorder="1"/>
    <xf numFmtId="0" fontId="19" fillId="0" borderId="43" xfId="0" applyFont="1" applyFill="1" applyBorder="1" applyAlignment="1">
      <alignment horizontal="center"/>
    </xf>
    <xf numFmtId="0" fontId="0" fillId="0" borderId="0" xfId="0" applyFont="1" applyFill="1" applyBorder="1"/>
    <xf numFmtId="0" fontId="22" fillId="0" borderId="0" xfId="0" applyFont="1"/>
    <xf numFmtId="0" fontId="22" fillId="0" borderId="0" xfId="0" applyFont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wrapText="1"/>
    </xf>
    <xf numFmtId="164" fontId="22" fillId="0" borderId="0" xfId="0" applyNumberFormat="1" applyFont="1" applyBorder="1"/>
    <xf numFmtId="0" fontId="0" fillId="0" borderId="44" xfId="0" applyFont="1" applyFill="1" applyBorder="1"/>
    <xf numFmtId="0" fontId="20" fillId="0" borderId="45" xfId="0" applyFont="1" applyFill="1" applyBorder="1" applyAlignment="1">
      <alignment horizontal="center"/>
    </xf>
    <xf numFmtId="0" fontId="0" fillId="0" borderId="23" xfId="0" applyFont="1" applyFill="1" applyBorder="1"/>
    <xf numFmtId="0" fontId="0" fillId="0" borderId="29" xfId="0" applyFont="1" applyFill="1" applyBorder="1"/>
    <xf numFmtId="0" fontId="20" fillId="0" borderId="29" xfId="0" applyFont="1" applyFill="1" applyBorder="1"/>
    <xf numFmtId="0" fontId="19" fillId="0" borderId="30" xfId="0" applyFont="1" applyFill="1" applyBorder="1" applyAlignment="1">
      <alignment horizontal="center"/>
    </xf>
    <xf numFmtId="0" fontId="20" fillId="0" borderId="46" xfId="0" applyFont="1" applyFill="1" applyBorder="1"/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24" fillId="0" borderId="0" xfId="0" applyFont="1"/>
    <xf numFmtId="0" fontId="0" fillId="0" borderId="44" xfId="0" applyFill="1" applyBorder="1"/>
    <xf numFmtId="0" fontId="0" fillId="0" borderId="47" xfId="0" applyFont="1" applyBorder="1"/>
    <xf numFmtId="0" fontId="20" fillId="0" borderId="47" xfId="0" applyFont="1" applyFill="1" applyBorder="1"/>
    <xf numFmtId="0" fontId="19" fillId="0" borderId="48" xfId="0" applyFont="1" applyFill="1" applyBorder="1" applyAlignment="1">
      <alignment horizontal="center"/>
    </xf>
    <xf numFmtId="0" fontId="0" fillId="0" borderId="49" xfId="0" applyFill="1" applyBorder="1"/>
    <xf numFmtId="0" fontId="0" fillId="0" borderId="32" xfId="0" applyFill="1" applyBorder="1"/>
    <xf numFmtId="0" fontId="0" fillId="0" borderId="47" xfId="0" applyBorder="1"/>
    <xf numFmtId="0" fontId="0" fillId="0" borderId="50" xfId="0" applyFont="1" applyFill="1" applyBorder="1" applyAlignment="1">
      <alignment horizontal="center"/>
    </xf>
    <xf numFmtId="0" fontId="0" fillId="0" borderId="23" xfId="0" applyFill="1" applyBorder="1" applyAlignment="1">
      <alignment wrapText="1"/>
    </xf>
    <xf numFmtId="0" fontId="0" fillId="0" borderId="23" xfId="0" applyFill="1" applyBorder="1"/>
    <xf numFmtId="0" fontId="21" fillId="0" borderId="41" xfId="0" applyFont="1" applyFill="1" applyBorder="1" applyAlignment="1">
      <alignment horizontal="center"/>
    </xf>
    <xf numFmtId="0" fontId="20" fillId="24" borderId="31" xfId="0" applyFont="1" applyFill="1" applyBorder="1" applyAlignment="1">
      <alignment horizontal="center"/>
    </xf>
    <xf numFmtId="0" fontId="0" fillId="24" borderId="25" xfId="0" applyFill="1" applyBorder="1"/>
    <xf numFmtId="0" fontId="20" fillId="24" borderId="26" xfId="0" applyFont="1" applyFill="1" applyBorder="1"/>
    <xf numFmtId="0" fontId="20" fillId="24" borderId="25" xfId="0" applyFont="1" applyFill="1" applyBorder="1"/>
    <xf numFmtId="0" fontId="19" fillId="24" borderId="36" xfId="0" applyFont="1" applyFill="1" applyBorder="1" applyAlignment="1">
      <alignment horizontal="center"/>
    </xf>
    <xf numFmtId="0" fontId="0" fillId="24" borderId="51" xfId="0" applyFont="1" applyFill="1" applyBorder="1" applyAlignment="1">
      <alignment horizontal="center"/>
    </xf>
    <xf numFmtId="0" fontId="20" fillId="24" borderId="44" xfId="0" applyFont="1" applyFill="1" applyBorder="1" applyAlignment="1">
      <alignment horizontal="right"/>
    </xf>
    <xf numFmtId="0" fontId="21" fillId="24" borderId="35" xfId="0" applyFont="1" applyFill="1" applyBorder="1" applyAlignment="1">
      <alignment horizontal="center"/>
    </xf>
    <xf numFmtId="0" fontId="21" fillId="24" borderId="36" xfId="0" applyFont="1" applyFill="1" applyBorder="1" applyAlignment="1">
      <alignment horizontal="center"/>
    </xf>
    <xf numFmtId="0" fontId="0" fillId="24" borderId="25" xfId="0" applyFont="1" applyFill="1" applyBorder="1"/>
    <xf numFmtId="0" fontId="0" fillId="24" borderId="23" xfId="0" applyFont="1" applyFill="1" applyBorder="1"/>
    <xf numFmtId="0" fontId="20" fillId="24" borderId="23" xfId="0" applyFont="1" applyFill="1" applyBorder="1"/>
    <xf numFmtId="0" fontId="20" fillId="24" borderId="21" xfId="0" applyFont="1" applyFill="1" applyBorder="1"/>
    <xf numFmtId="0" fontId="19" fillId="24" borderId="24" xfId="0" applyFont="1" applyFill="1" applyBorder="1" applyAlignment="1">
      <alignment horizontal="center"/>
    </xf>
    <xf numFmtId="0" fontId="20" fillId="24" borderId="45" xfId="0" applyFont="1" applyFill="1" applyBorder="1" applyAlignment="1">
      <alignment horizontal="center"/>
    </xf>
    <xf numFmtId="0" fontId="0" fillId="24" borderId="26" xfId="0" applyFont="1" applyFill="1" applyBorder="1"/>
    <xf numFmtId="0" fontId="19" fillId="24" borderId="27" xfId="0" applyFont="1" applyFill="1" applyBorder="1" applyAlignment="1">
      <alignment horizontal="center"/>
    </xf>
    <xf numFmtId="0" fontId="20" fillId="24" borderId="50" xfId="0" applyFont="1" applyFill="1" applyBorder="1" applyAlignment="1">
      <alignment horizontal="center"/>
    </xf>
    <xf numFmtId="0" fontId="19" fillId="24" borderId="43" xfId="0" applyFont="1" applyFill="1" applyBorder="1" applyAlignment="1">
      <alignment horizontal="center"/>
    </xf>
    <xf numFmtId="0" fontId="0" fillId="24" borderId="47" xfId="0" applyFont="1" applyFill="1" applyBorder="1"/>
    <xf numFmtId="0" fontId="20" fillId="24" borderId="34" xfId="0" applyFont="1" applyFill="1" applyBorder="1" applyAlignment="1">
      <alignment horizontal="center"/>
    </xf>
    <xf numFmtId="0" fontId="0" fillId="24" borderId="18" xfId="0" applyFill="1" applyBorder="1"/>
    <xf numFmtId="0" fontId="20" fillId="24" borderId="18" xfId="0" applyFont="1" applyFill="1" applyBorder="1"/>
    <xf numFmtId="0" fontId="19" fillId="24" borderId="52" xfId="0" applyFont="1" applyFill="1" applyBorder="1" applyAlignment="1">
      <alignment horizontal="center"/>
    </xf>
    <xf numFmtId="0" fontId="20" fillId="24" borderId="51" xfId="0" applyFont="1" applyFill="1" applyBorder="1" applyAlignment="1">
      <alignment horizontal="center"/>
    </xf>
    <xf numFmtId="0" fontId="0" fillId="24" borderId="32" xfId="0" applyFill="1" applyBorder="1"/>
    <xf numFmtId="0" fontId="20" fillId="24" borderId="32" xfId="0" applyFont="1" applyFill="1" applyBorder="1"/>
    <xf numFmtId="0" fontId="19" fillId="24" borderId="40" xfId="0" applyFont="1" applyFill="1" applyBorder="1" applyAlignment="1">
      <alignment horizontal="center"/>
    </xf>
    <xf numFmtId="0" fontId="0" fillId="24" borderId="32" xfId="0" applyFill="1" applyBorder="1" applyAlignment="1">
      <alignment wrapText="1"/>
    </xf>
    <xf numFmtId="0" fontId="0" fillId="24" borderId="47" xfId="0" applyFill="1" applyBorder="1"/>
    <xf numFmtId="0" fontId="24" fillId="0" borderId="0" xfId="0" applyFont="1" applyBorder="1" applyAlignment="1">
      <alignment horizontal="right" wrapText="1"/>
    </xf>
    <xf numFmtId="0" fontId="0" fillId="24" borderId="53" xfId="0" applyFont="1" applyFill="1" applyBorder="1"/>
    <xf numFmtId="0" fontId="20" fillId="24" borderId="53" xfId="0" applyFont="1" applyFill="1" applyBorder="1"/>
    <xf numFmtId="0" fontId="19" fillId="24" borderId="54" xfId="0" applyFont="1" applyFill="1" applyBorder="1" applyAlignment="1">
      <alignment horizontal="center"/>
    </xf>
    <xf numFmtId="0" fontId="0" fillId="24" borderId="39" xfId="0" applyFill="1" applyBorder="1"/>
    <xf numFmtId="0" fontId="0" fillId="24" borderId="39" xfId="0" applyFont="1" applyFill="1" applyBorder="1" applyAlignment="1">
      <alignment horizontal="center"/>
    </xf>
    <xf numFmtId="0" fontId="20" fillId="24" borderId="39" xfId="0" applyFont="1" applyFill="1" applyBorder="1"/>
    <xf numFmtId="0" fontId="20" fillId="24" borderId="39" xfId="0" applyFont="1" applyFill="1" applyBorder="1" applyAlignment="1">
      <alignment horizontal="right"/>
    </xf>
    <xf numFmtId="0" fontId="0" fillId="24" borderId="41" xfId="0" applyFont="1" applyFill="1" applyBorder="1" applyAlignment="1">
      <alignment horizontal="center"/>
    </xf>
    <xf numFmtId="0" fontId="0" fillId="24" borderId="32" xfId="0" applyFont="1" applyFill="1" applyBorder="1"/>
    <xf numFmtId="0" fontId="0" fillId="24" borderId="44" xfId="0" applyFont="1" applyFill="1" applyBorder="1"/>
    <xf numFmtId="0" fontId="20" fillId="0" borderId="14" xfId="0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4" fillId="0" borderId="55" xfId="0" applyFont="1" applyBorder="1" applyAlignment="1">
      <alignment wrapText="1"/>
    </xf>
    <xf numFmtId="0" fontId="24" fillId="0" borderId="10" xfId="0" applyFont="1" applyBorder="1" applyAlignment="1">
      <alignment wrapText="1"/>
    </xf>
    <xf numFmtId="0" fontId="22" fillId="0" borderId="58" xfId="0" applyFont="1" applyBorder="1" applyAlignment="1">
      <alignment horizontal="left" wrapText="1"/>
    </xf>
    <xf numFmtId="0" fontId="22" fillId="0" borderId="59" xfId="0" applyFont="1" applyBorder="1" applyAlignment="1">
      <alignment horizontal="left" wrapText="1"/>
    </xf>
    <xf numFmtId="0" fontId="22" fillId="0" borderId="60" xfId="0" applyFont="1" applyBorder="1" applyAlignment="1">
      <alignment horizontal="left" wrapText="1"/>
    </xf>
    <xf numFmtId="0" fontId="24" fillId="0" borderId="10" xfId="0" applyFont="1" applyBorder="1" applyAlignment="1">
      <alignment horizontal="right" wrapText="1"/>
    </xf>
    <xf numFmtId="0" fontId="22" fillId="0" borderId="58" xfId="0" applyFont="1" applyBorder="1"/>
    <xf numFmtId="0" fontId="22" fillId="0" borderId="59" xfId="0" applyFont="1" applyBorder="1"/>
    <xf numFmtId="0" fontId="22" fillId="0" borderId="59" xfId="0" applyFont="1" applyBorder="1" applyAlignment="1">
      <alignment horizontal="left"/>
    </xf>
    <xf numFmtId="0" fontId="22" fillId="0" borderId="59" xfId="0" applyFont="1" applyBorder="1" applyAlignment="1">
      <alignment horizontal="left" indent="2"/>
    </xf>
    <xf numFmtId="0" fontId="22" fillId="0" borderId="60" xfId="0" applyFont="1" applyBorder="1" applyAlignment="1">
      <alignment horizontal="left" indent="2"/>
    </xf>
    <xf numFmtId="0" fontId="24" fillId="0" borderId="55" xfId="0" applyFont="1" applyBorder="1" applyAlignment="1">
      <alignment horizontal="right" wrapText="1" indent="1"/>
    </xf>
    <xf numFmtId="0" fontId="22" fillId="0" borderId="59" xfId="0" applyFont="1" applyBorder="1" applyAlignment="1">
      <alignment wrapText="1"/>
    </xf>
    <xf numFmtId="0" fontId="22" fillId="0" borderId="60" xfId="0" applyFont="1" applyBorder="1" applyAlignment="1">
      <alignment wrapText="1"/>
    </xf>
    <xf numFmtId="0" fontId="24" fillId="0" borderId="10" xfId="0" applyFont="1" applyBorder="1" applyAlignment="1">
      <alignment horizontal="right" wrapText="1" indent="1"/>
    </xf>
    <xf numFmtId="0" fontId="22" fillId="0" borderId="58" xfId="0" applyFont="1" applyBorder="1" applyAlignment="1">
      <alignment wrapText="1"/>
    </xf>
    <xf numFmtId="0" fontId="26" fillId="0" borderId="61" xfId="0" applyFont="1" applyBorder="1"/>
    <xf numFmtId="0" fontId="26" fillId="0" borderId="0" xfId="0" applyFont="1" applyBorder="1"/>
    <xf numFmtId="0" fontId="26" fillId="0" borderId="0" xfId="0" applyFont="1" applyBorder="1" applyAlignment="1">
      <alignment horizontal="right"/>
    </xf>
    <xf numFmtId="0" fontId="0" fillId="24" borderId="0" xfId="0" applyFill="1"/>
    <xf numFmtId="164" fontId="26" fillId="0" borderId="0" xfId="0" applyNumberFormat="1" applyFont="1" applyBorder="1"/>
    <xf numFmtId="164" fontId="19" fillId="0" borderId="0" xfId="0" applyNumberFormat="1" applyFont="1"/>
    <xf numFmtId="0" fontId="27" fillId="0" borderId="0" xfId="35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35" applyFont="1" applyAlignment="1">
      <alignment horizontal="right" vertical="center"/>
    </xf>
    <xf numFmtId="0" fontId="28" fillId="0" borderId="0" xfId="35" applyFont="1" applyAlignment="1">
      <alignment vertical="center"/>
    </xf>
    <xf numFmtId="0" fontId="19" fillId="0" borderId="27" xfId="0" applyFont="1" applyFill="1" applyBorder="1" applyAlignment="1">
      <alignment horizontal="center" wrapText="1"/>
    </xf>
    <xf numFmtId="0" fontId="0" fillId="24" borderId="25" xfId="0" applyFill="1" applyBorder="1" applyAlignment="1">
      <alignment vertical="center" wrapText="1"/>
    </xf>
    <xf numFmtId="0" fontId="31" fillId="0" borderId="0" xfId="35" applyFont="1"/>
    <xf numFmtId="0" fontId="0" fillId="0" borderId="0" xfId="35" applyFont="1"/>
    <xf numFmtId="0" fontId="0" fillId="0" borderId="0" xfId="35" applyFont="1" applyAlignment="1">
      <alignment vertical="center"/>
    </xf>
    <xf numFmtId="0" fontId="32" fillId="0" borderId="0" xfId="35" applyFont="1" applyAlignment="1">
      <alignment vertical="center"/>
    </xf>
    <xf numFmtId="0" fontId="33" fillId="0" borderId="0" xfId="35" applyFont="1" applyAlignment="1">
      <alignment horizontal="left" vertical="center"/>
    </xf>
    <xf numFmtId="0" fontId="0" fillId="0" borderId="0" xfId="35" applyFont="1" applyAlignment="1">
      <alignment horizontal="right" vertical="center"/>
    </xf>
    <xf numFmtId="0" fontId="0" fillId="0" borderId="0" xfId="35" applyFont="1" applyAlignment="1">
      <alignment horizontal="left" vertical="center"/>
    </xf>
    <xf numFmtId="0" fontId="21" fillId="0" borderId="0" xfId="35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35" applyFont="1" applyAlignment="1">
      <alignment vertical="center"/>
    </xf>
    <xf numFmtId="0" fontId="20" fillId="25" borderId="31" xfId="0" applyFont="1" applyFill="1" applyBorder="1" applyAlignment="1">
      <alignment horizontal="center"/>
    </xf>
    <xf numFmtId="0" fontId="0" fillId="25" borderId="25" xfId="0" applyFill="1" applyBorder="1" applyAlignment="1">
      <alignment wrapText="1"/>
    </xf>
    <xf numFmtId="0" fontId="20" fillId="25" borderId="26" xfId="0" applyFont="1" applyFill="1" applyBorder="1"/>
    <xf numFmtId="0" fontId="20" fillId="25" borderId="25" xfId="0" applyFont="1" applyFill="1" applyBorder="1"/>
    <xf numFmtId="0" fontId="19" fillId="25" borderId="27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0" fillId="25" borderId="14" xfId="0" applyFill="1" applyBorder="1"/>
    <xf numFmtId="0" fontId="20" fillId="25" borderId="32" xfId="0" applyFont="1" applyFill="1" applyBorder="1"/>
    <xf numFmtId="0" fontId="19" fillId="25" borderId="40" xfId="0" applyFont="1" applyFill="1" applyBorder="1" applyAlignment="1">
      <alignment horizontal="center"/>
    </xf>
    <xf numFmtId="16" fontId="19" fillId="24" borderId="36" xfId="0" applyNumberFormat="1" applyFont="1" applyFill="1" applyBorder="1" applyAlignment="1">
      <alignment horizontal="center"/>
    </xf>
    <xf numFmtId="0" fontId="21" fillId="0" borderId="0" xfId="35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0" xfId="35" applyFont="1" applyFill="1" applyAlignment="1">
      <alignment horizontal="right" vertical="center"/>
    </xf>
    <xf numFmtId="0" fontId="28" fillId="0" borderId="62" xfId="35" applyFont="1" applyBorder="1" applyAlignment="1">
      <alignment vertical="center"/>
    </xf>
    <xf numFmtId="0" fontId="27" fillId="0" borderId="63" xfId="35" applyFont="1" applyBorder="1" applyAlignment="1">
      <alignment vertical="center"/>
    </xf>
    <xf numFmtId="0" fontId="34" fillId="0" borderId="49" xfId="0" applyFont="1" applyBorder="1" applyAlignment="1">
      <alignment vertical="center"/>
    </xf>
    <xf numFmtId="0" fontId="27" fillId="0" borderId="0" xfId="35" applyFont="1" applyBorder="1" applyAlignment="1">
      <alignment vertical="center"/>
    </xf>
    <xf numFmtId="0" fontId="34" fillId="0" borderId="14" xfId="0" applyFont="1" applyBorder="1" applyAlignment="1">
      <alignment vertical="center"/>
    </xf>
    <xf numFmtId="0" fontId="27" fillId="0" borderId="33" xfId="35" applyFont="1" applyBorder="1" applyAlignment="1">
      <alignment vertical="center"/>
    </xf>
    <xf numFmtId="0" fontId="34" fillId="0" borderId="32" xfId="0" applyFont="1" applyBorder="1" applyAlignment="1">
      <alignment vertical="center"/>
    </xf>
    <xf numFmtId="0" fontId="28" fillId="0" borderId="63" xfId="35" applyFont="1" applyBorder="1" applyAlignment="1">
      <alignment vertical="center"/>
    </xf>
    <xf numFmtId="0" fontId="0" fillId="0" borderId="0" xfId="35" applyFont="1" applyBorder="1" applyAlignment="1">
      <alignment horizontal="center" vertical="center"/>
    </xf>
    <xf numFmtId="0" fontId="27" fillId="0" borderId="0" xfId="35" applyFont="1" applyBorder="1" applyAlignment="1">
      <alignment horizontal="center" vertical="center"/>
    </xf>
    <xf numFmtId="0" fontId="27" fillId="0" borderId="33" xfId="35" applyFont="1" applyBorder="1" applyAlignment="1">
      <alignment horizontal="center" vertical="center"/>
    </xf>
    <xf numFmtId="0" fontId="34" fillId="0" borderId="63" xfId="0" applyFont="1" applyBorder="1" applyAlignment="1">
      <alignment vertical="center"/>
    </xf>
    <xf numFmtId="0" fontId="27" fillId="0" borderId="64" xfId="35" applyFont="1" applyBorder="1" applyAlignment="1">
      <alignment vertical="center"/>
    </xf>
    <xf numFmtId="0" fontId="21" fillId="0" borderId="0" xfId="35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21" fillId="0" borderId="64" xfId="35" applyFont="1" applyBorder="1" applyAlignment="1">
      <alignment horizontal="center" vertical="center"/>
    </xf>
    <xf numFmtId="0" fontId="20" fillId="0" borderId="0" xfId="35" applyFont="1" applyBorder="1" applyAlignment="1">
      <alignment vertical="center"/>
    </xf>
    <xf numFmtId="0" fontId="20" fillId="0" borderId="14" xfId="35" applyFont="1" applyBorder="1" applyAlignment="1">
      <alignment vertical="center"/>
    </xf>
    <xf numFmtId="0" fontId="21" fillId="0" borderId="65" xfId="35" applyFont="1" applyBorder="1" applyAlignment="1">
      <alignment horizontal="center" vertical="center"/>
    </xf>
    <xf numFmtId="0" fontId="34" fillId="0" borderId="33" xfId="0" applyFont="1" applyBorder="1" applyAlignment="1">
      <alignment vertical="center"/>
    </xf>
    <xf numFmtId="0" fontId="27" fillId="0" borderId="32" xfId="35" applyFont="1" applyBorder="1" applyAlignment="1">
      <alignment vertical="center"/>
    </xf>
    <xf numFmtId="0" fontId="0" fillId="0" borderId="0" xfId="35" applyFont="1" applyBorder="1" applyAlignment="1">
      <alignment vertical="center"/>
    </xf>
    <xf numFmtId="0" fontId="25" fillId="0" borderId="0" xfId="0" applyFont="1"/>
    <xf numFmtId="0" fontId="0" fillId="25" borderId="0" xfId="0" applyFill="1" applyBorder="1"/>
    <xf numFmtId="0" fontId="21" fillId="25" borderId="0" xfId="0" applyFont="1" applyFill="1" applyBorder="1"/>
    <xf numFmtId="0" fontId="0" fillId="0" borderId="0" xfId="0" applyAlignment="1">
      <alignment wrapText="1"/>
    </xf>
    <xf numFmtId="0" fontId="0" fillId="24" borderId="28" xfId="0" applyFont="1" applyFill="1" applyBorder="1" applyAlignment="1">
      <alignment horizontal="center"/>
    </xf>
    <xf numFmtId="0" fontId="0" fillId="24" borderId="31" xfId="0" applyFont="1" applyFill="1" applyBorder="1" applyAlignment="1">
      <alignment horizontal="center"/>
    </xf>
    <xf numFmtId="0" fontId="0" fillId="24" borderId="27" xfId="0" applyFont="1" applyFill="1" applyBorder="1"/>
    <xf numFmtId="0" fontId="0" fillId="24" borderId="50" xfId="0" applyFont="1" applyFill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0" fillId="0" borderId="56" xfId="0" applyFont="1" applyBorder="1"/>
    <xf numFmtId="0" fontId="0" fillId="0" borderId="51" xfId="0" applyFont="1" applyFill="1" applyBorder="1" applyAlignment="1">
      <alignment horizontal="center"/>
    </xf>
    <xf numFmtId="0" fontId="21" fillId="24" borderId="54" xfId="0" applyFont="1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0" fontId="20" fillId="24" borderId="20" xfId="0" applyFont="1" applyFill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1" xfId="0" applyFont="1" applyBorder="1" applyAlignment="1">
      <alignment horizontal="left"/>
    </xf>
    <xf numFmtId="0" fontId="0" fillId="0" borderId="21" xfId="0" applyBorder="1" applyAlignment="1">
      <alignment horizontal="center"/>
    </xf>
    <xf numFmtId="0" fontId="24" fillId="0" borderId="10" xfId="0" applyFont="1" applyBorder="1"/>
    <xf numFmtId="0" fontId="22" fillId="0" borderId="51" xfId="0" applyFont="1" applyBorder="1" applyAlignment="1">
      <alignment vertical="center" wrapText="1"/>
    </xf>
    <xf numFmtId="0" fontId="22" fillId="0" borderId="4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1" fillId="0" borderId="0" xfId="35" applyFont="1" applyAlignment="1"/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25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0" fontId="0" fillId="0" borderId="39" xfId="0" applyFill="1" applyBorder="1" applyAlignment="1">
      <alignment wrapText="1"/>
    </xf>
    <xf numFmtId="0" fontId="0" fillId="25" borderId="26" xfId="0" applyFill="1" applyBorder="1" applyAlignment="1">
      <alignment wrapText="1"/>
    </xf>
    <xf numFmtId="0" fontId="0" fillId="25" borderId="0" xfId="0" applyFont="1" applyFill="1"/>
    <xf numFmtId="0" fontId="40" fillId="0" borderId="0" xfId="0" applyFont="1"/>
    <xf numFmtId="0" fontId="41" fillId="0" borderId="0" xfId="0" applyFont="1"/>
    <xf numFmtId="16" fontId="19" fillId="0" borderId="0" xfId="0" applyNumberFormat="1" applyFont="1" applyAlignment="1">
      <alignment horizontal="center"/>
    </xf>
    <xf numFmtId="0" fontId="43" fillId="0" borderId="0" xfId="0" applyFont="1"/>
    <xf numFmtId="0" fontId="44" fillId="0" borderId="0" xfId="0" applyFont="1"/>
    <xf numFmtId="0" fontId="33" fillId="0" borderId="0" xfId="0" applyFont="1" applyAlignment="1">
      <alignment horizontal="right"/>
    </xf>
    <xf numFmtId="0" fontId="40" fillId="0" borderId="0" xfId="0" applyFont="1" applyAlignment="1"/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right"/>
    </xf>
    <xf numFmtId="0" fontId="46" fillId="0" borderId="0" xfId="0" applyFont="1" applyAlignment="1">
      <alignment vertical="center"/>
    </xf>
    <xf numFmtId="0" fontId="42" fillId="0" borderId="0" xfId="35" applyFont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25" borderId="26" xfId="0" applyFill="1" applyBorder="1" applyAlignment="1">
      <alignment vertical="center" wrapText="1"/>
    </xf>
    <xf numFmtId="0" fontId="1" fillId="0" borderId="0" xfId="35" applyFont="1" applyAlignment="1">
      <alignment vertical="center"/>
    </xf>
    <xf numFmtId="0" fontId="21" fillId="0" borderId="0" xfId="35" applyFont="1" applyAlignment="1">
      <alignment horizontal="left" vertical="center"/>
    </xf>
    <xf numFmtId="0" fontId="21" fillId="0" borderId="0" xfId="0" applyFont="1" applyAlignment="1">
      <alignment horizontal="left"/>
    </xf>
    <xf numFmtId="0" fontId="21" fillId="0" borderId="0" xfId="35" applyFont="1" applyAlignment="1">
      <alignment vertical="center" wrapText="1"/>
    </xf>
    <xf numFmtId="0" fontId="0" fillId="0" borderId="0" xfId="0" applyAlignment="1">
      <alignment horizontal="left"/>
    </xf>
    <xf numFmtId="0" fontId="22" fillId="0" borderId="67" xfId="0" applyFont="1" applyBorder="1" applyAlignment="1">
      <alignment horizontal="left" wrapText="1"/>
    </xf>
    <xf numFmtId="0" fontId="22" fillId="0" borderId="1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42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21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66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28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20" fillId="25" borderId="47" xfId="0" applyFont="1" applyFill="1" applyBorder="1" applyAlignment="1">
      <alignment horizontal="right"/>
    </xf>
    <xf numFmtId="0" fontId="20" fillId="25" borderId="44" xfId="0" applyFont="1" applyFill="1" applyBorder="1" applyAlignment="1">
      <alignment horizontal="right"/>
    </xf>
    <xf numFmtId="0" fontId="22" fillId="0" borderId="31" xfId="0" applyFont="1" applyBorder="1" applyAlignment="1">
      <alignment vertical="center" wrapText="1"/>
    </xf>
    <xf numFmtId="0" fontId="0" fillId="0" borderId="0" xfId="35" applyFont="1" applyAlignment="1">
      <alignment horizontal="center" vertical="center" wrapText="1"/>
    </xf>
    <xf numFmtId="0" fontId="27" fillId="0" borderId="0" xfId="35" applyFont="1" applyAlignment="1">
      <alignment horizontal="center" vertical="center" wrapText="1"/>
    </xf>
    <xf numFmtId="0" fontId="0" fillId="0" borderId="0" xfId="35" applyFont="1" applyAlignment="1">
      <alignment horizontal="center" vertical="center"/>
    </xf>
    <xf numFmtId="0" fontId="27" fillId="0" borderId="0" xfId="35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35" applyFont="1" applyAlignment="1">
      <alignment horizontal="left" vertical="center"/>
    </xf>
  </cellXfs>
  <cellStyles count="4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Obliczenia" xfId="36" builtinId="22" customBuiltin="1"/>
    <cellStyle name="Suma" xfId="37" builtinId="25" customBuiltin="1"/>
    <cellStyle name="Tekst objaśnienia" xfId="38" builtinId="53" customBuiltin="1"/>
    <cellStyle name="Tekst ostrzeżenia" xfId="39" builtinId="11" customBuiltin="1"/>
    <cellStyle name="Tytuł" xfId="40" builtinId="15" customBuiltin="1"/>
    <cellStyle name="Uwaga" xfId="41" builtinId="10" customBuiltin="1"/>
    <cellStyle name="Złe" xfId="42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4"/>
  <sheetViews>
    <sheetView view="pageBreakPreview" topLeftCell="A52" zoomScaleNormal="90" zoomScaleSheetLayoutView="100" workbookViewId="0">
      <selection activeCell="E66" sqref="E66:F66"/>
    </sheetView>
  </sheetViews>
  <sheetFormatPr defaultRowHeight="12.75"/>
  <cols>
    <col min="1" max="1" width="4.85546875" style="3" customWidth="1"/>
    <col min="2" max="2" width="40.28515625" style="3" customWidth="1"/>
    <col min="3" max="3" width="14.140625" style="3" bestFit="1" customWidth="1"/>
    <col min="4" max="9" width="5.7109375" style="3" customWidth="1"/>
    <col min="10" max="10" width="12.42578125" style="3" bestFit="1" customWidth="1"/>
    <col min="11" max="11" width="17.28515625" style="3" customWidth="1"/>
    <col min="12" max="12" width="10.5703125" style="3" customWidth="1"/>
    <col min="13" max="13" width="9.28515625" style="3" customWidth="1"/>
    <col min="14" max="16384" width="9.140625" style="3"/>
  </cols>
  <sheetData>
    <row r="1" spans="1:13" s="2" customFormat="1" ht="14.25" customHeight="1">
      <c r="A1" s="266" t="s">
        <v>227</v>
      </c>
      <c r="B1" s="267"/>
      <c r="C1" s="267"/>
      <c r="D1" s="267"/>
      <c r="E1" s="267"/>
      <c r="F1" s="268" t="s">
        <v>234</v>
      </c>
      <c r="G1" s="267"/>
      <c r="H1" s="267"/>
      <c r="I1" s="267"/>
      <c r="J1" s="266"/>
      <c r="K1" s="288" t="s">
        <v>231</v>
      </c>
      <c r="L1" s="289"/>
    </row>
    <row r="2" spans="1:13" ht="12.75" customHeight="1">
      <c r="A2" s="266" t="s">
        <v>228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3" ht="23.25" customHeight="1">
      <c r="A3" s="269" t="s">
        <v>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1" t="s">
        <v>229</v>
      </c>
    </row>
    <row r="4" spans="1:13" ht="20.25">
      <c r="A4" s="272" t="s">
        <v>230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17"/>
    </row>
    <row r="5" spans="1:13" ht="19.899999999999999" customHeight="1">
      <c r="A5" s="272" t="s">
        <v>232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</row>
    <row r="6" spans="1:13" ht="19.899999999999999" customHeight="1" thickBot="1">
      <c r="B6" s="4"/>
    </row>
    <row r="7" spans="1:13" ht="18.75" customHeight="1" thickBot="1">
      <c r="A7" s="5"/>
      <c r="B7" s="6"/>
      <c r="C7" s="6"/>
      <c r="D7" s="6"/>
      <c r="E7" s="6"/>
      <c r="F7" s="7" t="s">
        <v>1</v>
      </c>
      <c r="G7" s="6"/>
      <c r="H7" s="6" t="s">
        <v>2</v>
      </c>
      <c r="I7" s="6"/>
      <c r="J7" s="6"/>
      <c r="K7" s="277" t="s">
        <v>3</v>
      </c>
      <c r="L7" s="9"/>
    </row>
    <row r="8" spans="1:13" ht="19.899999999999999" customHeight="1">
      <c r="A8" s="297" t="s">
        <v>4</v>
      </c>
      <c r="B8" s="299" t="s">
        <v>5</v>
      </c>
      <c r="C8" s="299" t="s">
        <v>6</v>
      </c>
      <c r="D8" s="294" t="s">
        <v>7</v>
      </c>
      <c r="E8" s="295"/>
      <c r="F8" s="295"/>
      <c r="G8" s="295"/>
      <c r="H8" s="295"/>
      <c r="I8" s="296"/>
      <c r="J8" s="11" t="s">
        <v>8</v>
      </c>
      <c r="K8" s="133" t="s">
        <v>9</v>
      </c>
      <c r="L8" s="292" t="s">
        <v>10</v>
      </c>
    </row>
    <row r="9" spans="1:13" ht="19.899999999999999" customHeight="1" thickBot="1">
      <c r="A9" s="298"/>
      <c r="B9" s="300"/>
      <c r="C9" s="300"/>
      <c r="D9" s="14" t="s">
        <v>11</v>
      </c>
      <c r="E9" s="14" t="s">
        <v>12</v>
      </c>
      <c r="F9" s="14" t="s">
        <v>13</v>
      </c>
      <c r="G9" s="14" t="s">
        <v>14</v>
      </c>
      <c r="H9" s="14" t="s">
        <v>15</v>
      </c>
      <c r="I9" s="14" t="s">
        <v>16</v>
      </c>
      <c r="J9" s="15" t="s">
        <v>17</v>
      </c>
      <c r="K9" s="134" t="s">
        <v>18</v>
      </c>
      <c r="L9" s="293"/>
    </row>
    <row r="10" spans="1:13" ht="16.5" customHeight="1">
      <c r="A10" s="40">
        <v>1</v>
      </c>
      <c r="B10" s="73" t="s">
        <v>19</v>
      </c>
      <c r="C10" s="74" t="s">
        <v>65</v>
      </c>
      <c r="D10" s="74">
        <v>2</v>
      </c>
      <c r="E10" s="74">
        <v>2</v>
      </c>
      <c r="F10" s="74"/>
      <c r="G10" s="74"/>
      <c r="H10" s="74"/>
      <c r="I10" s="74"/>
      <c r="J10" s="57">
        <f t="shared" ref="J10:J15" si="0">D10*15+E10*15+F10*15+G10*15+H10*15+I10*15</f>
        <v>60</v>
      </c>
      <c r="K10" s="74">
        <v>6</v>
      </c>
      <c r="L10" s="75">
        <v>21</v>
      </c>
    </row>
    <row r="11" spans="1:13" ht="17.25" customHeight="1">
      <c r="A11" s="32">
        <v>2</v>
      </c>
      <c r="B11" s="23" t="s">
        <v>20</v>
      </c>
      <c r="C11" s="24" t="s">
        <v>66</v>
      </c>
      <c r="D11" s="24">
        <v>2</v>
      </c>
      <c r="E11" s="24">
        <v>2</v>
      </c>
      <c r="F11" s="24"/>
      <c r="G11" s="24"/>
      <c r="H11" s="24"/>
      <c r="I11" s="24"/>
      <c r="J11" s="76">
        <f t="shared" si="0"/>
        <v>60</v>
      </c>
      <c r="K11" s="24">
        <v>6</v>
      </c>
      <c r="L11" s="25" t="s">
        <v>50</v>
      </c>
    </row>
    <row r="12" spans="1:13" ht="18" customHeight="1">
      <c r="A12" s="224">
        <v>3</v>
      </c>
      <c r="B12" s="93" t="s">
        <v>118</v>
      </c>
      <c r="C12" s="93" t="s">
        <v>67</v>
      </c>
      <c r="D12" s="93">
        <v>2</v>
      </c>
      <c r="E12" s="93"/>
      <c r="F12" s="93">
        <v>2</v>
      </c>
      <c r="G12" s="93"/>
      <c r="H12" s="93"/>
      <c r="I12" s="93"/>
      <c r="J12" s="95">
        <f t="shared" si="0"/>
        <v>60</v>
      </c>
      <c r="K12" s="93">
        <v>6</v>
      </c>
      <c r="L12" s="100">
        <v>16</v>
      </c>
    </row>
    <row r="13" spans="1:13" ht="18.75" customHeight="1">
      <c r="A13" s="224">
        <v>4</v>
      </c>
      <c r="B13" s="93" t="s">
        <v>119</v>
      </c>
      <c r="C13" s="93" t="s">
        <v>68</v>
      </c>
      <c r="D13" s="93">
        <v>2</v>
      </c>
      <c r="E13" s="93"/>
      <c r="F13" s="93">
        <v>2</v>
      </c>
      <c r="G13" s="93"/>
      <c r="H13" s="93"/>
      <c r="I13" s="93"/>
      <c r="J13" s="95">
        <f t="shared" si="0"/>
        <v>60</v>
      </c>
      <c r="K13" s="93">
        <v>6</v>
      </c>
      <c r="L13" s="100">
        <v>15</v>
      </c>
    </row>
    <row r="14" spans="1:13" ht="17.25" customHeight="1">
      <c r="A14" s="225">
        <v>5</v>
      </c>
      <c r="B14" s="41" t="s">
        <v>63</v>
      </c>
      <c r="C14" s="41" t="s">
        <v>69</v>
      </c>
      <c r="D14" s="41"/>
      <c r="E14" s="41"/>
      <c r="F14" s="41"/>
      <c r="G14" s="41">
        <v>2</v>
      </c>
      <c r="H14" s="41"/>
      <c r="I14" s="41"/>
      <c r="J14" s="19">
        <f t="shared" si="0"/>
        <v>30</v>
      </c>
      <c r="K14" s="41">
        <v>2</v>
      </c>
      <c r="L14" s="45">
        <v>13</v>
      </c>
    </row>
    <row r="15" spans="1:13" ht="17.25" customHeight="1">
      <c r="A15" s="226">
        <v>6</v>
      </c>
      <c r="B15" s="33" t="s">
        <v>21</v>
      </c>
      <c r="C15" s="19" t="s">
        <v>70</v>
      </c>
      <c r="D15" s="21"/>
      <c r="E15" s="21"/>
      <c r="F15" s="21"/>
      <c r="G15" s="21"/>
      <c r="H15" s="21">
        <v>1</v>
      </c>
      <c r="I15" s="21"/>
      <c r="J15" s="19">
        <f t="shared" si="0"/>
        <v>15</v>
      </c>
      <c r="K15" s="21">
        <v>1</v>
      </c>
      <c r="L15" s="22">
        <v>12</v>
      </c>
    </row>
    <row r="16" spans="1:13" ht="15.75" customHeight="1">
      <c r="A16" s="92">
        <v>7</v>
      </c>
      <c r="B16" s="101" t="s">
        <v>173</v>
      </c>
      <c r="C16" s="95" t="s">
        <v>71</v>
      </c>
      <c r="D16" s="95"/>
      <c r="E16" s="95">
        <v>2</v>
      </c>
      <c r="F16" s="95"/>
      <c r="G16" s="95"/>
      <c r="H16" s="95"/>
      <c r="I16" s="95"/>
      <c r="J16" s="95">
        <f>D16*15+E16*15+F16*15+G16*15+H16*15+I16*15</f>
        <v>30</v>
      </c>
      <c r="K16" s="95">
        <v>2</v>
      </c>
      <c r="L16" s="96">
        <v>23</v>
      </c>
    </row>
    <row r="17" spans="1:12" s="36" customFormat="1" ht="17.25" customHeight="1" thickBot="1">
      <c r="A17" s="227">
        <v>8</v>
      </c>
      <c r="B17" s="102" t="s">
        <v>22</v>
      </c>
      <c r="C17" s="103" t="s">
        <v>72</v>
      </c>
      <c r="D17" s="104"/>
      <c r="E17" s="104">
        <v>2</v>
      </c>
      <c r="F17" s="104"/>
      <c r="G17" s="104"/>
      <c r="H17" s="104"/>
      <c r="I17" s="104"/>
      <c r="J17" s="103">
        <f>D17*15+E17*15+F17*15+G17*15+H17*15+I17*15</f>
        <v>30</v>
      </c>
      <c r="K17" s="104">
        <v>1</v>
      </c>
      <c r="L17" s="105">
        <v>24</v>
      </c>
    </row>
    <row r="18" spans="1:12" s="36" customFormat="1" ht="20.100000000000001" customHeight="1" thickBot="1">
      <c r="A18" s="3"/>
      <c r="B18" s="3"/>
      <c r="C18" s="220" t="s">
        <v>23</v>
      </c>
      <c r="D18" s="221">
        <f>SUM(D10:D17)</f>
        <v>8</v>
      </c>
      <c r="E18" s="12">
        <f t="shared" ref="E18:K18" si="1">SUM(E10:E17)</f>
        <v>8</v>
      </c>
      <c r="F18" s="12">
        <f t="shared" si="1"/>
        <v>4</v>
      </c>
      <c r="G18" s="12">
        <f t="shared" si="1"/>
        <v>2</v>
      </c>
      <c r="H18" s="12">
        <f t="shared" si="1"/>
        <v>1</v>
      </c>
      <c r="I18" s="12">
        <f t="shared" si="1"/>
        <v>0</v>
      </c>
      <c r="J18" s="12">
        <f t="shared" si="1"/>
        <v>345</v>
      </c>
      <c r="K18" s="12">
        <f t="shared" si="1"/>
        <v>30</v>
      </c>
      <c r="L18" s="27"/>
    </row>
    <row r="19" spans="1:12" s="36" customFormat="1" ht="21" customHeight="1" thickBo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s="36" customFormat="1" ht="19.899999999999999" customHeight="1" thickBot="1">
      <c r="A20" s="5"/>
      <c r="B20" s="6"/>
      <c r="C20" s="6"/>
      <c r="D20" s="6"/>
      <c r="E20" s="6"/>
      <c r="F20" s="7" t="s">
        <v>1</v>
      </c>
      <c r="G20" s="6"/>
      <c r="H20" s="6" t="s">
        <v>24</v>
      </c>
      <c r="I20" s="6"/>
      <c r="J20" s="6"/>
      <c r="K20" s="8" t="s">
        <v>3</v>
      </c>
      <c r="L20" s="9"/>
    </row>
    <row r="21" spans="1:12" s="36" customFormat="1" ht="19.899999999999999" customHeight="1">
      <c r="A21" s="297" t="s">
        <v>4</v>
      </c>
      <c r="B21" s="299" t="s">
        <v>5</v>
      </c>
      <c r="C21" s="299" t="s">
        <v>6</v>
      </c>
      <c r="D21" s="29"/>
      <c r="E21" s="29" t="s">
        <v>7</v>
      </c>
      <c r="F21" s="29"/>
      <c r="G21" s="29"/>
      <c r="H21" s="29"/>
      <c r="I21" s="30"/>
      <c r="J21" s="11" t="s">
        <v>8</v>
      </c>
      <c r="K21" s="28" t="s">
        <v>9</v>
      </c>
      <c r="L21" s="292" t="s">
        <v>10</v>
      </c>
    </row>
    <row r="22" spans="1:12" s="36" customFormat="1" ht="19.899999999999999" customHeight="1" thickBot="1">
      <c r="A22" s="298"/>
      <c r="B22" s="300"/>
      <c r="C22" s="300"/>
      <c r="D22" s="14" t="s">
        <v>11</v>
      </c>
      <c r="E22" s="14" t="s">
        <v>12</v>
      </c>
      <c r="F22" s="14" t="s">
        <v>13</v>
      </c>
      <c r="G22" s="14" t="s">
        <v>14</v>
      </c>
      <c r="H22" s="14" t="s">
        <v>15</v>
      </c>
      <c r="I22" s="14" t="s">
        <v>16</v>
      </c>
      <c r="J22" s="31" t="s">
        <v>17</v>
      </c>
      <c r="K22" s="134" t="s">
        <v>18</v>
      </c>
      <c r="L22" s="293"/>
    </row>
    <row r="23" spans="1:12" s="36" customFormat="1" ht="16.5" customHeight="1">
      <c r="A23" s="222">
        <v>1</v>
      </c>
      <c r="B23" s="81" t="s">
        <v>120</v>
      </c>
      <c r="C23" s="81" t="s">
        <v>73</v>
      </c>
      <c r="D23" s="70">
        <v>1</v>
      </c>
      <c r="E23" s="70">
        <v>1</v>
      </c>
      <c r="F23" s="70"/>
      <c r="G23" s="70"/>
      <c r="H23" s="70"/>
      <c r="I23" s="70"/>
      <c r="J23" s="19">
        <f t="shared" ref="J23:J30" si="2">D23*15+E23*15+F23*15+G23*15+H23*15+I23*15</f>
        <v>30</v>
      </c>
      <c r="K23" s="70">
        <v>3</v>
      </c>
      <c r="L23" s="91">
        <v>21</v>
      </c>
    </row>
    <row r="24" spans="1:12" s="36" customFormat="1" ht="16.5" customHeight="1">
      <c r="A24" s="116">
        <v>2</v>
      </c>
      <c r="B24" s="120" t="s">
        <v>161</v>
      </c>
      <c r="C24" s="94" t="s">
        <v>191</v>
      </c>
      <c r="D24" s="118">
        <v>1</v>
      </c>
      <c r="E24" s="118"/>
      <c r="F24" s="118">
        <v>2</v>
      </c>
      <c r="G24" s="118"/>
      <c r="H24" s="118"/>
      <c r="I24" s="118"/>
      <c r="J24" s="95">
        <f t="shared" si="2"/>
        <v>45</v>
      </c>
      <c r="K24" s="118">
        <v>5</v>
      </c>
      <c r="L24" s="119">
        <v>16</v>
      </c>
    </row>
    <row r="25" spans="1:12" ht="15.75" customHeight="1">
      <c r="A25" s="32">
        <v>3</v>
      </c>
      <c r="B25" s="41" t="s">
        <v>111</v>
      </c>
      <c r="C25" s="24" t="s">
        <v>74</v>
      </c>
      <c r="D25" s="24">
        <v>1</v>
      </c>
      <c r="E25" s="24">
        <v>2</v>
      </c>
      <c r="F25" s="24"/>
      <c r="G25" s="24">
        <v>2</v>
      </c>
      <c r="H25" s="24"/>
      <c r="I25" s="24"/>
      <c r="J25" s="19">
        <f t="shared" si="2"/>
        <v>75</v>
      </c>
      <c r="K25" s="24">
        <v>6</v>
      </c>
      <c r="L25" s="43">
        <v>12</v>
      </c>
    </row>
    <row r="26" spans="1:12" ht="17.25" customHeight="1">
      <c r="A26" s="222">
        <v>4</v>
      </c>
      <c r="B26" s="34" t="s">
        <v>25</v>
      </c>
      <c r="C26" s="35" t="s">
        <v>75</v>
      </c>
      <c r="D26" s="35">
        <v>1</v>
      </c>
      <c r="E26" s="35"/>
      <c r="F26" s="35"/>
      <c r="G26" s="35"/>
      <c r="H26" s="35">
        <v>2</v>
      </c>
      <c r="I26" s="35"/>
      <c r="J26" s="19">
        <f t="shared" si="2"/>
        <v>45</v>
      </c>
      <c r="K26" s="35">
        <v>4</v>
      </c>
      <c r="L26" s="25">
        <v>12</v>
      </c>
    </row>
    <row r="27" spans="1:12" ht="17.25" customHeight="1">
      <c r="A27" s="32">
        <v>5</v>
      </c>
      <c r="B27" s="23" t="s">
        <v>26</v>
      </c>
      <c r="C27" s="24" t="s">
        <v>76</v>
      </c>
      <c r="D27" s="24">
        <v>1</v>
      </c>
      <c r="E27" s="24"/>
      <c r="F27" s="24"/>
      <c r="G27" s="24">
        <v>2</v>
      </c>
      <c r="H27" s="24"/>
      <c r="I27" s="24"/>
      <c r="J27" s="19">
        <f t="shared" si="2"/>
        <v>45</v>
      </c>
      <c r="K27" s="24">
        <v>4</v>
      </c>
      <c r="L27" s="25">
        <v>12</v>
      </c>
    </row>
    <row r="28" spans="1:12" ht="17.25" customHeight="1">
      <c r="A28" s="222">
        <v>6</v>
      </c>
      <c r="B28" s="23" t="s">
        <v>121</v>
      </c>
      <c r="C28" s="24" t="s">
        <v>77</v>
      </c>
      <c r="D28" s="24">
        <v>1</v>
      </c>
      <c r="E28" s="24">
        <v>1</v>
      </c>
      <c r="F28" s="24">
        <v>2</v>
      </c>
      <c r="G28" s="24"/>
      <c r="H28" s="24"/>
      <c r="I28" s="24"/>
      <c r="J28" s="19">
        <f t="shared" si="2"/>
        <v>60</v>
      </c>
      <c r="K28" s="19">
        <v>5</v>
      </c>
      <c r="L28" s="25">
        <v>12</v>
      </c>
    </row>
    <row r="29" spans="1:12" ht="18" customHeight="1">
      <c r="A29" s="106">
        <v>7</v>
      </c>
      <c r="B29" s="107" t="s">
        <v>174</v>
      </c>
      <c r="C29" s="94" t="s">
        <v>78</v>
      </c>
      <c r="D29" s="94"/>
      <c r="E29" s="94">
        <v>2</v>
      </c>
      <c r="F29" s="94"/>
      <c r="G29" s="94"/>
      <c r="H29" s="94"/>
      <c r="I29" s="94"/>
      <c r="J29" s="95">
        <f t="shared" si="2"/>
        <v>30</v>
      </c>
      <c r="K29" s="94">
        <v>2</v>
      </c>
      <c r="L29" s="108">
        <v>23</v>
      </c>
    </row>
    <row r="30" spans="1:12" ht="19.899999999999999" customHeight="1" thickBot="1">
      <c r="A30" s="109">
        <v>8</v>
      </c>
      <c r="B30" s="102" t="s">
        <v>27</v>
      </c>
      <c r="C30" s="104" t="s">
        <v>79</v>
      </c>
      <c r="D30" s="104"/>
      <c r="E30" s="104">
        <v>2</v>
      </c>
      <c r="F30" s="104"/>
      <c r="G30" s="104"/>
      <c r="H30" s="104"/>
      <c r="I30" s="104"/>
      <c r="J30" s="103">
        <f t="shared" si="2"/>
        <v>30</v>
      </c>
      <c r="K30" s="104">
        <v>1</v>
      </c>
      <c r="L30" s="110">
        <v>24</v>
      </c>
    </row>
    <row r="31" spans="1:12" ht="19.899999999999999" customHeight="1" thickBot="1">
      <c r="B31" s="36"/>
      <c r="C31" s="37" t="s">
        <v>23</v>
      </c>
      <c r="D31" s="26">
        <f>SUM(D23:D30)</f>
        <v>6</v>
      </c>
      <c r="E31" s="26">
        <f t="shared" ref="E31:K31" si="3">SUM(E23:E30)</f>
        <v>8</v>
      </c>
      <c r="F31" s="26">
        <f t="shared" si="3"/>
        <v>4</v>
      </c>
      <c r="G31" s="26">
        <f t="shared" si="3"/>
        <v>4</v>
      </c>
      <c r="H31" s="26">
        <f t="shared" si="3"/>
        <v>2</v>
      </c>
      <c r="I31" s="26">
        <f t="shared" si="3"/>
        <v>0</v>
      </c>
      <c r="J31" s="26">
        <f t="shared" si="3"/>
        <v>360</v>
      </c>
      <c r="K31" s="26">
        <f t="shared" si="3"/>
        <v>30</v>
      </c>
      <c r="L31" s="27"/>
    </row>
    <row r="32" spans="1:12" ht="20.25" customHeight="1" thickBot="1"/>
    <row r="33" spans="1:12" ht="19.899999999999999" customHeight="1" thickBot="1">
      <c r="A33" s="5"/>
      <c r="B33" s="6"/>
      <c r="C33" s="6"/>
      <c r="D33" s="6"/>
      <c r="E33" s="6"/>
      <c r="F33" s="7" t="s">
        <v>1</v>
      </c>
      <c r="G33" s="6"/>
      <c r="H33" s="6" t="s">
        <v>28</v>
      </c>
      <c r="I33" s="6"/>
      <c r="J33" s="6"/>
      <c r="K33" s="8" t="s">
        <v>3</v>
      </c>
      <c r="L33" s="9"/>
    </row>
    <row r="34" spans="1:12" ht="19.899999999999999" customHeight="1">
      <c r="A34" s="297" t="s">
        <v>4</v>
      </c>
      <c r="B34" s="299" t="s">
        <v>5</v>
      </c>
      <c r="C34" s="299" t="s">
        <v>6</v>
      </c>
      <c r="D34" s="38"/>
      <c r="E34" s="38" t="s">
        <v>7</v>
      </c>
      <c r="F34" s="38"/>
      <c r="G34" s="38"/>
      <c r="H34" s="38"/>
      <c r="I34" s="39"/>
      <c r="J34" s="10" t="s">
        <v>8</v>
      </c>
      <c r="K34" s="10" t="s">
        <v>9</v>
      </c>
      <c r="L34" s="292" t="s">
        <v>10</v>
      </c>
    </row>
    <row r="35" spans="1:12" ht="19.899999999999999" customHeight="1" thickBot="1">
      <c r="A35" s="298"/>
      <c r="B35" s="300"/>
      <c r="C35" s="300"/>
      <c r="D35" s="14" t="s">
        <v>11</v>
      </c>
      <c r="E35" s="14" t="s">
        <v>12</v>
      </c>
      <c r="F35" s="14" t="s">
        <v>13</v>
      </c>
      <c r="G35" s="14" t="s">
        <v>14</v>
      </c>
      <c r="H35" s="14" t="s">
        <v>15</v>
      </c>
      <c r="I35" s="14" t="s">
        <v>16</v>
      </c>
      <c r="J35" s="14" t="s">
        <v>17</v>
      </c>
      <c r="K35" s="134" t="s">
        <v>18</v>
      </c>
      <c r="L35" s="293"/>
    </row>
    <row r="36" spans="1:12" ht="19.899999999999999" customHeight="1">
      <c r="A36" s="112">
        <v>1</v>
      </c>
      <c r="B36" s="113" t="s">
        <v>162</v>
      </c>
      <c r="C36" s="114" t="s">
        <v>192</v>
      </c>
      <c r="D36" s="114">
        <v>1</v>
      </c>
      <c r="E36" s="114"/>
      <c r="F36" s="114"/>
      <c r="G36" s="114">
        <v>2</v>
      </c>
      <c r="H36" s="114"/>
      <c r="I36" s="114"/>
      <c r="J36" s="114">
        <f t="shared" ref="J36:J42" si="4">D36*15+E36*15+F36*15+G36*15+H36*15+I36*15</f>
        <v>45</v>
      </c>
      <c r="K36" s="114">
        <v>3</v>
      </c>
      <c r="L36" s="115">
        <v>12</v>
      </c>
    </row>
    <row r="37" spans="1:12" ht="18" customHeight="1">
      <c r="A37" s="222">
        <v>2</v>
      </c>
      <c r="B37" s="81" t="s">
        <v>103</v>
      </c>
      <c r="C37" s="86" t="s">
        <v>80</v>
      </c>
      <c r="D37" s="34">
        <v>2</v>
      </c>
      <c r="E37" s="34"/>
      <c r="F37" s="34"/>
      <c r="G37" s="34">
        <v>2</v>
      </c>
      <c r="H37" s="34"/>
      <c r="I37" s="34"/>
      <c r="J37" s="19">
        <v>60</v>
      </c>
      <c r="K37" s="34">
        <v>4</v>
      </c>
      <c r="L37" s="42">
        <v>13</v>
      </c>
    </row>
    <row r="38" spans="1:12" s="36" customFormat="1" ht="18" customHeight="1">
      <c r="A38" s="97">
        <v>3</v>
      </c>
      <c r="B38" s="93" t="s">
        <v>122</v>
      </c>
      <c r="C38" s="95" t="s">
        <v>81</v>
      </c>
      <c r="D38" s="94">
        <v>1</v>
      </c>
      <c r="E38" s="95"/>
      <c r="F38" s="95">
        <v>2</v>
      </c>
      <c r="G38" s="95"/>
      <c r="H38" s="95"/>
      <c r="I38" s="95"/>
      <c r="J38" s="95">
        <f t="shared" si="4"/>
        <v>45</v>
      </c>
      <c r="K38" s="98">
        <v>4</v>
      </c>
      <c r="L38" s="99">
        <v>14</v>
      </c>
    </row>
    <row r="39" spans="1:12" ht="19.899999999999999" customHeight="1">
      <c r="A39" s="32">
        <v>4</v>
      </c>
      <c r="B39" s="41" t="s">
        <v>197</v>
      </c>
      <c r="C39" s="19" t="s">
        <v>82</v>
      </c>
      <c r="D39" s="19">
        <v>2</v>
      </c>
      <c r="E39" s="19">
        <v>2</v>
      </c>
      <c r="F39" s="19"/>
      <c r="G39" s="19"/>
      <c r="H39" s="19"/>
      <c r="I39" s="19"/>
      <c r="J39" s="19">
        <f t="shared" si="4"/>
        <v>60</v>
      </c>
      <c r="K39" s="19">
        <v>4</v>
      </c>
      <c r="L39" s="43">
        <v>14</v>
      </c>
    </row>
    <row r="40" spans="1:12" ht="16.5" customHeight="1">
      <c r="A40" s="32">
        <v>5</v>
      </c>
      <c r="B40" s="23" t="s">
        <v>29</v>
      </c>
      <c r="C40" s="18" t="s">
        <v>83</v>
      </c>
      <c r="D40" s="19">
        <v>1</v>
      </c>
      <c r="E40" s="19">
        <v>2</v>
      </c>
      <c r="F40" s="19"/>
      <c r="G40" s="19"/>
      <c r="H40" s="19"/>
      <c r="I40" s="19"/>
      <c r="J40" s="19">
        <f t="shared" si="4"/>
        <v>45</v>
      </c>
      <c r="K40" s="19">
        <v>4</v>
      </c>
      <c r="L40" s="43">
        <v>13</v>
      </c>
    </row>
    <row r="41" spans="1:12" ht="18" customHeight="1">
      <c r="A41" s="32">
        <v>6</v>
      </c>
      <c r="B41" s="18" t="s">
        <v>123</v>
      </c>
      <c r="C41" s="41" t="s">
        <v>84</v>
      </c>
      <c r="D41" s="44">
        <v>1</v>
      </c>
      <c r="E41" s="44"/>
      <c r="F41" s="44">
        <v>2</v>
      </c>
      <c r="G41" s="44"/>
      <c r="H41" s="44"/>
      <c r="I41" s="44"/>
      <c r="J41" s="19">
        <f t="shared" si="4"/>
        <v>45</v>
      </c>
      <c r="K41" s="19">
        <v>4</v>
      </c>
      <c r="L41" s="43">
        <v>15</v>
      </c>
    </row>
    <row r="42" spans="1:12" ht="15" customHeight="1">
      <c r="A42" s="92">
        <v>7</v>
      </c>
      <c r="B42" s="93" t="s">
        <v>113</v>
      </c>
      <c r="C42" s="121" t="s">
        <v>85</v>
      </c>
      <c r="D42" s="101">
        <v>1</v>
      </c>
      <c r="E42" s="101"/>
      <c r="F42" s="101">
        <v>2</v>
      </c>
      <c r="G42" s="101"/>
      <c r="H42" s="101"/>
      <c r="I42" s="101"/>
      <c r="J42" s="95">
        <f t="shared" si="4"/>
        <v>45</v>
      </c>
      <c r="K42" s="95">
        <v>4</v>
      </c>
      <c r="L42" s="186" t="s">
        <v>158</v>
      </c>
    </row>
    <row r="43" spans="1:12" ht="18" customHeight="1">
      <c r="A43" s="71">
        <v>8</v>
      </c>
      <c r="B43" s="85" t="s">
        <v>64</v>
      </c>
      <c r="C43" s="87" t="s">
        <v>86</v>
      </c>
      <c r="D43" s="82">
        <v>1</v>
      </c>
      <c r="E43" s="82"/>
      <c r="F43" s="82"/>
      <c r="G43" s="82"/>
      <c r="H43" s="82"/>
      <c r="I43" s="82"/>
      <c r="J43" s="83">
        <v>15</v>
      </c>
      <c r="K43" s="83">
        <v>1</v>
      </c>
      <c r="L43" s="84" t="s">
        <v>102</v>
      </c>
    </row>
    <row r="44" spans="1:12" ht="16.5" customHeight="1" thickBot="1">
      <c r="A44" s="109">
        <v>9</v>
      </c>
      <c r="B44" s="102" t="s">
        <v>175</v>
      </c>
      <c r="C44" s="103" t="s">
        <v>87</v>
      </c>
      <c r="D44" s="103"/>
      <c r="E44" s="103">
        <v>2</v>
      </c>
      <c r="F44" s="103"/>
      <c r="G44" s="103"/>
      <c r="H44" s="103"/>
      <c r="I44" s="103"/>
      <c r="J44" s="103">
        <v>30</v>
      </c>
      <c r="K44" s="103">
        <v>2</v>
      </c>
      <c r="L44" s="110">
        <v>23</v>
      </c>
    </row>
    <row r="45" spans="1:12" ht="20.100000000000001" customHeight="1" thickBot="1">
      <c r="A45" s="46"/>
      <c r="B45" s="47"/>
      <c r="C45" s="48" t="s">
        <v>23</v>
      </c>
      <c r="D45" s="13">
        <f>SUM(D36:D44)</f>
        <v>10</v>
      </c>
      <c r="E45" s="13">
        <f t="shared" ref="E45:K45" si="5">SUM(E36:E44)</f>
        <v>6</v>
      </c>
      <c r="F45" s="13">
        <f t="shared" si="5"/>
        <v>6</v>
      </c>
      <c r="G45" s="13">
        <f t="shared" si="5"/>
        <v>4</v>
      </c>
      <c r="H45" s="13">
        <f t="shared" si="5"/>
        <v>0</v>
      </c>
      <c r="I45" s="13">
        <f t="shared" si="5"/>
        <v>0</v>
      </c>
      <c r="J45" s="13">
        <f t="shared" si="5"/>
        <v>390</v>
      </c>
      <c r="K45" s="13">
        <f t="shared" si="5"/>
        <v>30</v>
      </c>
      <c r="L45" s="49"/>
    </row>
    <row r="46" spans="1:12" s="265" customFormat="1" ht="25.5" customHeight="1" thickBo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ht="20.100000000000001" customHeight="1" thickBot="1">
      <c r="A47" s="5"/>
      <c r="B47" s="6"/>
      <c r="C47" s="6"/>
      <c r="D47" s="6"/>
      <c r="E47" s="6"/>
      <c r="F47" s="7" t="s">
        <v>1</v>
      </c>
      <c r="G47" s="6"/>
      <c r="H47" s="6" t="s">
        <v>30</v>
      </c>
      <c r="I47" s="6"/>
      <c r="J47" s="6"/>
      <c r="K47" s="8" t="s">
        <v>3</v>
      </c>
      <c r="L47" s="9"/>
    </row>
    <row r="48" spans="1:12" ht="19.899999999999999" customHeight="1">
      <c r="A48" s="297" t="s">
        <v>4</v>
      </c>
      <c r="B48" s="299" t="s">
        <v>5</v>
      </c>
      <c r="C48" s="299" t="s">
        <v>6</v>
      </c>
      <c r="D48" s="38"/>
      <c r="E48" s="38" t="s">
        <v>7</v>
      </c>
      <c r="F48" s="38"/>
      <c r="G48" s="38"/>
      <c r="H48" s="38"/>
      <c r="I48" s="39"/>
      <c r="J48" s="10" t="s">
        <v>8</v>
      </c>
      <c r="K48" s="10" t="s">
        <v>9</v>
      </c>
      <c r="L48" s="292" t="s">
        <v>10</v>
      </c>
    </row>
    <row r="49" spans="1:12" ht="30" customHeight="1" thickBot="1">
      <c r="A49" s="298"/>
      <c r="B49" s="300"/>
      <c r="C49" s="300"/>
      <c r="D49" s="14" t="s">
        <v>11</v>
      </c>
      <c r="E49" s="14" t="s">
        <v>12</v>
      </c>
      <c r="F49" s="14" t="s">
        <v>13</v>
      </c>
      <c r="G49" s="232" t="s">
        <v>14</v>
      </c>
      <c r="H49" s="14" t="s">
        <v>15</v>
      </c>
      <c r="I49" s="14" t="s">
        <v>16</v>
      </c>
      <c r="J49" s="14" t="s">
        <v>17</v>
      </c>
      <c r="K49" s="134" t="s">
        <v>18</v>
      </c>
      <c r="L49" s="293"/>
    </row>
    <row r="50" spans="1:12" ht="25.5">
      <c r="A50" s="32">
        <v>1</v>
      </c>
      <c r="B50" s="59" t="s">
        <v>184</v>
      </c>
      <c r="C50" s="19" t="s">
        <v>88</v>
      </c>
      <c r="D50" s="19">
        <v>2</v>
      </c>
      <c r="E50" s="19"/>
      <c r="F50" s="19">
        <v>4</v>
      </c>
      <c r="G50" s="19"/>
      <c r="H50" s="19">
        <v>2</v>
      </c>
      <c r="I50" s="19"/>
      <c r="J50" s="19">
        <f>D50*15+E50*15+F50*15+G50*15+H50*15+I50*15</f>
        <v>120</v>
      </c>
      <c r="K50" s="19">
        <v>13</v>
      </c>
      <c r="L50" s="43" t="s">
        <v>104</v>
      </c>
    </row>
    <row r="51" spans="1:12" ht="15" customHeight="1">
      <c r="A51" s="92">
        <v>2</v>
      </c>
      <c r="B51" s="162" t="s">
        <v>185</v>
      </c>
      <c r="C51" s="95" t="s">
        <v>172</v>
      </c>
      <c r="D51" s="95">
        <v>2</v>
      </c>
      <c r="E51" s="95"/>
      <c r="F51" s="95"/>
      <c r="G51" s="95"/>
      <c r="H51" s="95">
        <v>6</v>
      </c>
      <c r="I51" s="95"/>
      <c r="J51" s="95">
        <f>D51*15+E51*15+F51*15+G51*15+H51*15+I51*15</f>
        <v>120</v>
      </c>
      <c r="K51" s="95">
        <v>13</v>
      </c>
      <c r="L51" s="96">
        <v>12</v>
      </c>
    </row>
    <row r="52" spans="1:12" s="265" customFormat="1" ht="15" customHeight="1">
      <c r="A52" s="177">
        <v>3</v>
      </c>
      <c r="B52" s="278" t="s">
        <v>239</v>
      </c>
      <c r="C52" s="179" t="s">
        <v>226</v>
      </c>
      <c r="D52" s="301">
        <v>1</v>
      </c>
      <c r="E52" s="179"/>
      <c r="F52" s="179"/>
      <c r="G52" s="179"/>
      <c r="H52" s="179"/>
      <c r="I52" s="179"/>
      <c r="J52" s="180">
        <v>8</v>
      </c>
      <c r="K52" s="179">
        <v>1</v>
      </c>
      <c r="L52" s="181">
        <v>14</v>
      </c>
    </row>
    <row r="53" spans="1:12">
      <c r="A53" s="177">
        <v>4</v>
      </c>
      <c r="B53" s="264" t="s">
        <v>240</v>
      </c>
      <c r="C53" s="179" t="s">
        <v>124</v>
      </c>
      <c r="D53" s="302"/>
      <c r="E53" s="179"/>
      <c r="F53" s="179"/>
      <c r="G53" s="179"/>
      <c r="H53" s="179"/>
      <c r="I53" s="179"/>
      <c r="J53" s="180">
        <v>7</v>
      </c>
      <c r="K53" s="179">
        <v>1</v>
      </c>
      <c r="L53" s="181">
        <v>14</v>
      </c>
    </row>
    <row r="54" spans="1:12" ht="15.75" customHeight="1" thickBot="1">
      <c r="A54" s="109">
        <v>5</v>
      </c>
      <c r="B54" s="123" t="s">
        <v>176</v>
      </c>
      <c r="C54" s="124" t="s">
        <v>241</v>
      </c>
      <c r="D54" s="124"/>
      <c r="E54" s="124">
        <v>2</v>
      </c>
      <c r="F54" s="124"/>
      <c r="G54" s="124"/>
      <c r="H54" s="124"/>
      <c r="I54" s="124"/>
      <c r="J54" s="103">
        <v>30</v>
      </c>
      <c r="K54" s="124">
        <v>2</v>
      </c>
      <c r="L54" s="125">
        <v>23</v>
      </c>
    </row>
    <row r="55" spans="1:12" ht="13.5" thickBot="1">
      <c r="C55" s="50" t="s">
        <v>23</v>
      </c>
      <c r="D55" s="12">
        <f>SUM(D50:D54)</f>
        <v>5</v>
      </c>
      <c r="E55" s="12">
        <f t="shared" ref="E55:K55" si="6">SUM(E50:E54)</f>
        <v>2</v>
      </c>
      <c r="F55" s="12">
        <f t="shared" si="6"/>
        <v>4</v>
      </c>
      <c r="G55" s="12">
        <f t="shared" si="6"/>
        <v>0</v>
      </c>
      <c r="H55" s="12">
        <f t="shared" si="6"/>
        <v>8</v>
      </c>
      <c r="I55" s="12">
        <f t="shared" si="6"/>
        <v>0</v>
      </c>
      <c r="J55" s="12">
        <f t="shared" si="6"/>
        <v>285</v>
      </c>
      <c r="K55" s="12">
        <f t="shared" si="6"/>
        <v>30</v>
      </c>
      <c r="L55" s="27"/>
    </row>
    <row r="56" spans="1:12" ht="13.5" thickBot="1"/>
    <row r="57" spans="1:12" ht="13.5" thickBot="1">
      <c r="A57" s="5"/>
      <c r="B57" s="6"/>
      <c r="C57" s="6"/>
      <c r="D57" s="6"/>
      <c r="E57" s="6"/>
      <c r="F57" s="7" t="s">
        <v>1</v>
      </c>
      <c r="G57" s="6"/>
      <c r="H57" s="6" t="s">
        <v>31</v>
      </c>
      <c r="I57" s="6"/>
      <c r="J57" s="6"/>
      <c r="K57" s="8" t="s">
        <v>3</v>
      </c>
      <c r="L57" s="9"/>
    </row>
    <row r="58" spans="1:12" s="36" customFormat="1" ht="20.100000000000001" customHeight="1">
      <c r="A58" s="297" t="s">
        <v>4</v>
      </c>
      <c r="B58" s="299" t="s">
        <v>5</v>
      </c>
      <c r="C58" s="299" t="s">
        <v>6</v>
      </c>
      <c r="D58" s="29"/>
      <c r="E58" s="38" t="s">
        <v>7</v>
      </c>
      <c r="F58" s="29"/>
      <c r="G58" s="29"/>
      <c r="H58" s="29"/>
      <c r="I58" s="30"/>
      <c r="J58" s="28" t="s">
        <v>8</v>
      </c>
      <c r="K58" s="28" t="s">
        <v>9</v>
      </c>
      <c r="L58" s="292" t="s">
        <v>10</v>
      </c>
    </row>
    <row r="59" spans="1:12" ht="20.100000000000001" customHeight="1" thickBot="1">
      <c r="A59" s="298"/>
      <c r="B59" s="300"/>
      <c r="C59" s="300"/>
      <c r="D59" s="14" t="s">
        <v>11</v>
      </c>
      <c r="E59" s="14" t="s">
        <v>12</v>
      </c>
      <c r="F59" s="14" t="s">
        <v>13</v>
      </c>
      <c r="G59" s="14" t="s">
        <v>14</v>
      </c>
      <c r="H59" s="14" t="s">
        <v>15</v>
      </c>
      <c r="I59" s="14" t="s">
        <v>16</v>
      </c>
      <c r="J59" s="14" t="s">
        <v>17</v>
      </c>
      <c r="K59" s="134" t="s">
        <v>18</v>
      </c>
      <c r="L59" s="293"/>
    </row>
    <row r="60" spans="1:12" ht="15.75" customHeight="1">
      <c r="A60" s="52">
        <v>1</v>
      </c>
      <c r="B60" s="53" t="s">
        <v>189</v>
      </c>
      <c r="C60" s="35" t="s">
        <v>90</v>
      </c>
      <c r="D60" s="35">
        <v>3</v>
      </c>
      <c r="E60" s="35"/>
      <c r="F60" s="35">
        <v>1</v>
      </c>
      <c r="G60" s="35"/>
      <c r="H60" s="35">
        <v>4</v>
      </c>
      <c r="I60" s="35"/>
      <c r="J60" s="19">
        <f>D60*15+E60*15+F60*15+G60*15+H60*15+I60*15</f>
        <v>120</v>
      </c>
      <c r="K60" s="35">
        <v>12</v>
      </c>
      <c r="L60" s="54" t="s">
        <v>105</v>
      </c>
    </row>
    <row r="61" spans="1:12" ht="15" customHeight="1">
      <c r="A61" s="55">
        <v>2</v>
      </c>
      <c r="B61" s="41" t="s">
        <v>188</v>
      </c>
      <c r="C61" s="24" t="s">
        <v>91</v>
      </c>
      <c r="D61" s="24">
        <v>2</v>
      </c>
      <c r="E61" s="24"/>
      <c r="F61" s="24">
        <v>1</v>
      </c>
      <c r="G61" s="24"/>
      <c r="H61" s="24">
        <v>3</v>
      </c>
      <c r="I61" s="24"/>
      <c r="J61" s="19">
        <f>D61*15+E61*15+F61*15+G61*15+H61*15+I61*15</f>
        <v>90</v>
      </c>
      <c r="K61" s="24">
        <v>7</v>
      </c>
      <c r="L61" s="161" t="s">
        <v>194</v>
      </c>
    </row>
    <row r="62" spans="1:12" ht="25.5">
      <c r="A62" s="182">
        <v>3</v>
      </c>
      <c r="B62" s="178" t="s">
        <v>186</v>
      </c>
      <c r="C62" s="183" t="s">
        <v>92</v>
      </c>
      <c r="D62" s="184">
        <v>1</v>
      </c>
      <c r="E62" s="184"/>
      <c r="F62" s="184">
        <v>2</v>
      </c>
      <c r="G62" s="184"/>
      <c r="H62" s="184">
        <v>2</v>
      </c>
      <c r="I62" s="184"/>
      <c r="J62" s="180">
        <f>D62*15+E62*15+F62*15+G62*15+H62*15+I62*15</f>
        <v>75</v>
      </c>
      <c r="K62" s="184">
        <v>5</v>
      </c>
      <c r="L62" s="185" t="s">
        <v>106</v>
      </c>
    </row>
    <row r="63" spans="1:12" ht="25.5">
      <c r="A63" s="177">
        <v>4</v>
      </c>
      <c r="B63" s="178" t="s">
        <v>193</v>
      </c>
      <c r="C63" s="179" t="s">
        <v>93</v>
      </c>
      <c r="D63" s="179">
        <v>2</v>
      </c>
      <c r="E63" s="179"/>
      <c r="F63" s="179">
        <v>1</v>
      </c>
      <c r="G63" s="179"/>
      <c r="H63" s="179">
        <v>1</v>
      </c>
      <c r="I63" s="179"/>
      <c r="J63" s="180">
        <f>D63*15+E63*15+F63*15+G63*15+H63*15+I63*15</f>
        <v>60</v>
      </c>
      <c r="K63" s="179">
        <v>4</v>
      </c>
      <c r="L63" s="181" t="s">
        <v>107</v>
      </c>
    </row>
    <row r="64" spans="1:12" ht="17.25" customHeight="1" thickBot="1">
      <c r="A64" s="106">
        <v>5</v>
      </c>
      <c r="B64" s="111" t="s">
        <v>177</v>
      </c>
      <c r="C64" s="103" t="s">
        <v>94</v>
      </c>
      <c r="D64" s="124"/>
      <c r="E64" s="124">
        <v>2</v>
      </c>
      <c r="F64" s="124"/>
      <c r="G64" s="124"/>
      <c r="H64" s="124"/>
      <c r="I64" s="124"/>
      <c r="J64" s="103">
        <f>D64*15+E64*15+F64*15+G64*15+H64*15+I64*15</f>
        <v>30</v>
      </c>
      <c r="K64" s="124">
        <v>2</v>
      </c>
      <c r="L64" s="125">
        <v>23</v>
      </c>
    </row>
    <row r="65" spans="1:12" ht="20.100000000000001" customHeight="1" thickBot="1">
      <c r="A65" s="46"/>
      <c r="B65" s="47"/>
      <c r="C65" s="50" t="s">
        <v>23</v>
      </c>
      <c r="D65" s="12">
        <f>SUM(D60:D64)</f>
        <v>8</v>
      </c>
      <c r="E65" s="12">
        <f t="shared" ref="E65:K65" si="7">SUM(E60:E64)</f>
        <v>2</v>
      </c>
      <c r="F65" s="12">
        <f t="shared" si="7"/>
        <v>5</v>
      </c>
      <c r="G65" s="12">
        <f t="shared" si="7"/>
        <v>0</v>
      </c>
      <c r="H65" s="12">
        <f t="shared" si="7"/>
        <v>10</v>
      </c>
      <c r="I65" s="12">
        <f t="shared" si="7"/>
        <v>0</v>
      </c>
      <c r="J65" s="12">
        <f t="shared" si="7"/>
        <v>375</v>
      </c>
      <c r="K65" s="12">
        <f t="shared" si="7"/>
        <v>30</v>
      </c>
      <c r="L65" s="27"/>
    </row>
    <row r="66" spans="1:12" ht="21.75" customHeight="1" thickBot="1">
      <c r="B66" s="56"/>
      <c r="D66" s="56"/>
      <c r="E66" s="290" t="s">
        <v>235</v>
      </c>
      <c r="F66" s="291"/>
    </row>
    <row r="67" spans="1:12" ht="20.100000000000001" customHeight="1" thickBot="1">
      <c r="A67" s="5"/>
      <c r="B67" s="6"/>
      <c r="C67" s="6"/>
      <c r="D67" s="6"/>
      <c r="E67" s="6"/>
      <c r="F67" s="7" t="s">
        <v>1</v>
      </c>
      <c r="G67" s="6"/>
      <c r="H67" s="6" t="s">
        <v>32</v>
      </c>
      <c r="I67" s="6"/>
      <c r="J67" s="6"/>
      <c r="K67" s="8" t="s">
        <v>3</v>
      </c>
      <c r="L67" s="9"/>
    </row>
    <row r="68" spans="1:12" ht="30" customHeight="1">
      <c r="A68" s="297" t="s">
        <v>4</v>
      </c>
      <c r="B68" s="299" t="s">
        <v>5</v>
      </c>
      <c r="C68" s="299" t="s">
        <v>6</v>
      </c>
      <c r="D68" s="38"/>
      <c r="E68" s="38" t="s">
        <v>7</v>
      </c>
      <c r="F68" s="38"/>
      <c r="G68" s="38"/>
      <c r="H68" s="38"/>
      <c r="I68" s="39"/>
      <c r="J68" s="10" t="s">
        <v>8</v>
      </c>
      <c r="K68" s="10" t="s">
        <v>9</v>
      </c>
      <c r="L68" s="292" t="s">
        <v>10</v>
      </c>
    </row>
    <row r="69" spans="1:12" ht="13.5" thickBot="1">
      <c r="A69" s="298"/>
      <c r="B69" s="300"/>
      <c r="C69" s="300"/>
      <c r="D69" s="14" t="s">
        <v>11</v>
      </c>
      <c r="E69" s="14" t="s">
        <v>12</v>
      </c>
      <c r="F69" s="14" t="s">
        <v>13</v>
      </c>
      <c r="G69" s="14" t="s">
        <v>14</v>
      </c>
      <c r="H69" s="14" t="s">
        <v>15</v>
      </c>
      <c r="I69" s="14" t="s">
        <v>16</v>
      </c>
      <c r="J69" s="14" t="s">
        <v>17</v>
      </c>
      <c r="K69" s="134" t="s">
        <v>18</v>
      </c>
      <c r="L69" s="293"/>
    </row>
    <row r="70" spans="1:12" ht="25.5">
      <c r="A70" s="40">
        <v>1</v>
      </c>
      <c r="B70" s="263" t="s">
        <v>224</v>
      </c>
      <c r="C70" s="57" t="s">
        <v>95</v>
      </c>
      <c r="D70" s="57">
        <v>3</v>
      </c>
      <c r="E70" s="57"/>
      <c r="F70" s="57">
        <v>2</v>
      </c>
      <c r="G70" s="57">
        <v>1</v>
      </c>
      <c r="H70" s="57">
        <v>4</v>
      </c>
      <c r="I70" s="57"/>
      <c r="J70" s="57">
        <f>D70*15+E70*15+F70*15+G70*15+H70*15+I70*15</f>
        <v>150</v>
      </c>
      <c r="K70" s="57">
        <v>18</v>
      </c>
      <c r="L70" s="58" t="s">
        <v>108</v>
      </c>
    </row>
    <row r="71" spans="1:12" ht="18" customHeight="1">
      <c r="A71" s="32">
        <v>2</v>
      </c>
      <c r="B71" s="41" t="s">
        <v>187</v>
      </c>
      <c r="C71" s="19" t="s">
        <v>96</v>
      </c>
      <c r="D71" s="19">
        <v>1</v>
      </c>
      <c r="E71" s="19"/>
      <c r="F71" s="19">
        <v>2</v>
      </c>
      <c r="G71" s="19"/>
      <c r="H71" s="19">
        <v>1</v>
      </c>
      <c r="I71" s="19"/>
      <c r="J71" s="19">
        <f>D71*15+E71*15+F71*15+G71*15+H71*15+I71*15</f>
        <v>60</v>
      </c>
      <c r="K71" s="19">
        <v>5</v>
      </c>
      <c r="L71" s="43">
        <v>14</v>
      </c>
    </row>
    <row r="72" spans="1:12" ht="39" customHeight="1" thickBot="1">
      <c r="A72" s="88">
        <v>3</v>
      </c>
      <c r="B72" s="89" t="s">
        <v>190</v>
      </c>
      <c r="C72" s="90" t="s">
        <v>97</v>
      </c>
      <c r="D72" s="72">
        <v>3</v>
      </c>
      <c r="E72" s="72"/>
      <c r="F72" s="72"/>
      <c r="G72" s="72"/>
      <c r="H72" s="72">
        <v>5</v>
      </c>
      <c r="I72" s="72"/>
      <c r="J72" s="62">
        <f>D72*15+E72*15+F72*15+G72*15+H72*15+I72*15</f>
        <v>120</v>
      </c>
      <c r="K72" s="72">
        <v>7</v>
      </c>
      <c r="L72" s="63">
        <v>14</v>
      </c>
    </row>
    <row r="73" spans="1:12" ht="20.100000000000001" customHeight="1" thickBot="1">
      <c r="A73" s="60"/>
      <c r="B73" s="60"/>
      <c r="C73" s="61" t="s">
        <v>23</v>
      </c>
      <c r="D73" s="12">
        <f>SUM(D70:D72)</f>
        <v>7</v>
      </c>
      <c r="E73" s="12">
        <f t="shared" ref="E73:K73" si="8">SUM(E70:E72)</f>
        <v>0</v>
      </c>
      <c r="F73" s="12">
        <f t="shared" si="8"/>
        <v>4</v>
      </c>
      <c r="G73" s="12">
        <f t="shared" si="8"/>
        <v>1</v>
      </c>
      <c r="H73" s="12">
        <f t="shared" si="8"/>
        <v>10</v>
      </c>
      <c r="I73" s="12">
        <f t="shared" si="8"/>
        <v>0</v>
      </c>
      <c r="J73" s="12">
        <f t="shared" si="8"/>
        <v>330</v>
      </c>
      <c r="K73" s="12">
        <f t="shared" si="8"/>
        <v>30</v>
      </c>
      <c r="L73" s="16"/>
    </row>
    <row r="74" spans="1:12" ht="20.100000000000001" customHeight="1" thickBot="1">
      <c r="A74" s="60"/>
      <c r="B74" s="60"/>
    </row>
    <row r="75" spans="1:12" ht="20.100000000000001" customHeight="1" thickBot="1">
      <c r="A75" s="228"/>
      <c r="B75" s="229"/>
      <c r="C75" s="229"/>
      <c r="D75" s="229"/>
      <c r="E75" s="229"/>
      <c r="F75" s="231" t="s">
        <v>1</v>
      </c>
      <c r="G75" s="229"/>
      <c r="H75" s="229" t="s">
        <v>196</v>
      </c>
      <c r="I75" s="229"/>
      <c r="J75" s="229"/>
      <c r="K75" s="229"/>
      <c r="L75" s="230"/>
    </row>
    <row r="76" spans="1:12" ht="20.100000000000001" customHeight="1">
      <c r="A76" s="297" t="s">
        <v>4</v>
      </c>
      <c r="B76" s="299" t="s">
        <v>5</v>
      </c>
      <c r="C76" s="299" t="s">
        <v>6</v>
      </c>
      <c r="D76" s="29"/>
      <c r="E76" s="29" t="s">
        <v>7</v>
      </c>
      <c r="F76" s="29"/>
      <c r="G76" s="29"/>
      <c r="H76" s="29"/>
      <c r="I76" s="30"/>
      <c r="J76" s="28" t="s">
        <v>8</v>
      </c>
      <c r="K76" s="28" t="s">
        <v>9</v>
      </c>
      <c r="L76" s="292" t="s">
        <v>10</v>
      </c>
    </row>
    <row r="77" spans="1:12" ht="20.100000000000001" customHeight="1" thickBot="1">
      <c r="A77" s="298"/>
      <c r="B77" s="300"/>
      <c r="C77" s="300"/>
      <c r="D77" s="14" t="s">
        <v>11</v>
      </c>
      <c r="E77" s="14" t="s">
        <v>12</v>
      </c>
      <c r="F77" s="14" t="s">
        <v>13</v>
      </c>
      <c r="G77" s="14" t="s">
        <v>14</v>
      </c>
      <c r="H77" s="14" t="s">
        <v>15</v>
      </c>
      <c r="I77" s="14" t="s">
        <v>16</v>
      </c>
      <c r="J77" s="14" t="s">
        <v>17</v>
      </c>
      <c r="K77" s="134" t="s">
        <v>18</v>
      </c>
      <c r="L77" s="293"/>
    </row>
    <row r="78" spans="1:12" ht="17.25" customHeight="1">
      <c r="A78" s="216">
        <v>1</v>
      </c>
      <c r="B78" s="126" t="s">
        <v>49</v>
      </c>
      <c r="C78" s="126" t="s">
        <v>98</v>
      </c>
      <c r="D78" s="127"/>
      <c r="E78" s="127"/>
      <c r="F78" s="127"/>
      <c r="G78" s="127"/>
      <c r="H78" s="127"/>
      <c r="I78" s="127"/>
      <c r="J78" s="128">
        <f>D78*15+E78*15+F78*15+G78*15+H78*15+I78*15</f>
        <v>0</v>
      </c>
      <c r="K78" s="129">
        <v>8</v>
      </c>
      <c r="L78" s="130"/>
    </row>
    <row r="79" spans="1:12" s="67" customFormat="1" ht="18" customHeight="1">
      <c r="A79" s="92">
        <v>2</v>
      </c>
      <c r="B79" s="101" t="s">
        <v>33</v>
      </c>
      <c r="C79" s="95" t="s">
        <v>99</v>
      </c>
      <c r="D79" s="95"/>
      <c r="E79" s="95"/>
      <c r="F79" s="95"/>
      <c r="G79" s="95"/>
      <c r="H79" s="95"/>
      <c r="I79" s="131">
        <v>2</v>
      </c>
      <c r="J79" s="95">
        <f>D79*15+E79*15+F79*15+G79*15+H79*15+I79*15</f>
        <v>30</v>
      </c>
      <c r="K79" s="132">
        <v>3</v>
      </c>
      <c r="L79" s="96"/>
    </row>
    <row r="80" spans="1:12" s="67" customFormat="1" ht="18" customHeight="1">
      <c r="A80" s="217">
        <v>3</v>
      </c>
      <c r="B80" s="101" t="s">
        <v>34</v>
      </c>
      <c r="C80" s="117" t="s">
        <v>100</v>
      </c>
      <c r="D80" s="131"/>
      <c r="E80" s="131"/>
      <c r="F80" s="131"/>
      <c r="G80" s="131"/>
      <c r="H80" s="131"/>
      <c r="I80" s="101"/>
      <c r="J80" s="95">
        <f>D80*15+E80*15+F80*15+G80*15+H80*15+I80*15</f>
        <v>0</v>
      </c>
      <c r="K80" s="101">
        <v>15</v>
      </c>
      <c r="L80" s="119"/>
    </row>
    <row r="81" spans="1:12" s="67" customFormat="1" ht="18" customHeight="1">
      <c r="A81" s="217">
        <v>4</v>
      </c>
      <c r="B81" s="101" t="s">
        <v>152</v>
      </c>
      <c r="C81" s="107" t="s">
        <v>178</v>
      </c>
      <c r="D81" s="107">
        <v>2</v>
      </c>
      <c r="E81" s="107"/>
      <c r="F81" s="107"/>
      <c r="G81" s="107"/>
      <c r="H81" s="107"/>
      <c r="I81" s="107"/>
      <c r="J81" s="107">
        <f>D81*15+E81*15+F81*15+G81*15+H81*15+I81*15</f>
        <v>30</v>
      </c>
      <c r="K81" s="107">
        <v>2</v>
      </c>
      <c r="L81" s="218"/>
    </row>
    <row r="82" spans="1:12" s="67" customFormat="1" ht="18.75" customHeight="1" thickBot="1">
      <c r="A82" s="219">
        <v>5</v>
      </c>
      <c r="B82" s="102" t="s">
        <v>153</v>
      </c>
      <c r="C82" s="123" t="s">
        <v>179</v>
      </c>
      <c r="D82" s="123">
        <v>1</v>
      </c>
      <c r="E82" s="123"/>
      <c r="F82" s="123"/>
      <c r="G82" s="123"/>
      <c r="H82" s="123">
        <v>1</v>
      </c>
      <c r="I82" s="123"/>
      <c r="J82" s="123">
        <f>D82*15+E82*15+F82*15+G82*15+H82*15+I82*15</f>
        <v>30</v>
      </c>
      <c r="K82" s="123">
        <v>2</v>
      </c>
      <c r="L82" s="223">
        <v>14</v>
      </c>
    </row>
    <row r="83" spans="1:12" s="67" customFormat="1" ht="13.5" thickBot="1">
      <c r="A83" s="3"/>
      <c r="B83" s="3"/>
      <c r="C83" s="50" t="s">
        <v>23</v>
      </c>
      <c r="D83" s="12">
        <f>SUM(D78:D82)</f>
        <v>3</v>
      </c>
      <c r="E83" s="12">
        <f t="shared" ref="E83:K83" si="9">SUM(E78:E82)</f>
        <v>0</v>
      </c>
      <c r="F83" s="12">
        <f t="shared" si="9"/>
        <v>0</v>
      </c>
      <c r="G83" s="12">
        <f t="shared" si="9"/>
        <v>0</v>
      </c>
      <c r="H83" s="12">
        <f t="shared" si="9"/>
        <v>1</v>
      </c>
      <c r="I83" s="12">
        <f t="shared" si="9"/>
        <v>2</v>
      </c>
      <c r="J83" s="12">
        <f t="shared" si="9"/>
        <v>90</v>
      </c>
      <c r="K83" s="12">
        <f t="shared" si="9"/>
        <v>30</v>
      </c>
      <c r="L83" s="27"/>
    </row>
    <row r="84" spans="1:12" s="67" customFormat="1" ht="13.5" thickBot="1">
      <c r="A84" s="3"/>
      <c r="B84" s="3"/>
      <c r="C84" s="51"/>
      <c r="D84" s="20"/>
      <c r="E84" s="20"/>
      <c r="F84" s="20"/>
      <c r="G84" s="20"/>
      <c r="H84" s="20"/>
      <c r="I84" s="20"/>
      <c r="J84" s="64"/>
      <c r="K84" s="20"/>
      <c r="L84" s="20"/>
    </row>
    <row r="85" spans="1:12" ht="13.5" thickBot="1">
      <c r="A85" s="66"/>
      <c r="B85" s="153" t="s">
        <v>115</v>
      </c>
      <c r="C85" s="151">
        <f>J83+J73+J65+J55+J45+J31+J18</f>
        <v>2175</v>
      </c>
      <c r="D85" s="67"/>
      <c r="E85" s="67"/>
      <c r="F85" s="67"/>
      <c r="G85" s="67"/>
      <c r="H85" s="67"/>
      <c r="I85" s="67"/>
      <c r="J85" s="67"/>
      <c r="K85" s="66"/>
      <c r="L85" s="67"/>
    </row>
    <row r="86" spans="1:12">
      <c r="A86" s="66"/>
      <c r="B86" s="153" t="s">
        <v>116</v>
      </c>
      <c r="C86" s="152">
        <f>(D18+D31+D45+D55+D65+D73+D83)*15</f>
        <v>705</v>
      </c>
      <c r="D86" s="67" t="s">
        <v>117</v>
      </c>
      <c r="E86" s="67"/>
      <c r="F86" s="155">
        <f>(C86*100)/C85</f>
        <v>32.413793103448278</v>
      </c>
      <c r="G86" s="67" t="s">
        <v>218</v>
      </c>
      <c r="H86" s="67"/>
      <c r="I86" s="67"/>
      <c r="J86" s="67"/>
      <c r="K86" s="66"/>
      <c r="L86" s="67"/>
    </row>
    <row r="87" spans="1:12">
      <c r="A87" s="66"/>
      <c r="B87" s="153" t="s">
        <v>198</v>
      </c>
      <c r="C87" s="152">
        <f>(E18+F18+G18+H18+E31+F31+G31+H31+E45+F45+G45+H45+E55+F55+G55+H55+E65+F65+G65+H65+E73+F73+G73+H73+E83+F83+G83+H83+I83)*15</f>
        <v>1470</v>
      </c>
      <c r="D87" s="67" t="s">
        <v>117</v>
      </c>
      <c r="E87" s="67"/>
      <c r="F87" s="155">
        <f>(C87*100)/C85</f>
        <v>67.58620689655173</v>
      </c>
      <c r="G87" s="67" t="s">
        <v>218</v>
      </c>
      <c r="H87" s="67"/>
      <c r="I87" s="67"/>
      <c r="J87" s="67"/>
      <c r="K87" s="66"/>
      <c r="L87" s="67"/>
    </row>
    <row r="88" spans="1:12">
      <c r="A88" s="66" t="s">
        <v>112</v>
      </c>
      <c r="B88" s="68"/>
      <c r="C88" s="67"/>
      <c r="D88" s="67"/>
      <c r="E88" s="67"/>
      <c r="F88" s="67"/>
      <c r="G88" s="67"/>
      <c r="H88" s="67"/>
      <c r="I88" s="67"/>
      <c r="J88" s="67"/>
      <c r="K88" s="66"/>
      <c r="L88" s="67"/>
    </row>
    <row r="89" spans="1:12">
      <c r="A89" s="66" t="s">
        <v>35</v>
      </c>
      <c r="B89" s="67"/>
      <c r="C89" s="67"/>
      <c r="D89" s="67"/>
      <c r="E89" s="67"/>
      <c r="F89" s="67"/>
      <c r="G89" s="69"/>
      <c r="H89" s="67"/>
      <c r="I89" s="67"/>
      <c r="J89" s="67"/>
      <c r="K89" s="67"/>
      <c r="L89" s="67"/>
    </row>
    <row r="90" spans="1:12">
      <c r="A90" s="66"/>
      <c r="B90" s="67"/>
      <c r="C90" s="67"/>
      <c r="D90" s="67"/>
      <c r="E90" s="67"/>
      <c r="F90" s="67"/>
      <c r="G90" s="69"/>
      <c r="H90" s="67"/>
      <c r="I90" s="67"/>
      <c r="J90" s="67"/>
      <c r="K90" s="67"/>
      <c r="L90" s="67"/>
    </row>
    <row r="91" spans="1:12">
      <c r="B91" s="154" t="s">
        <v>157</v>
      </c>
    </row>
    <row r="92" spans="1:12" ht="25.5">
      <c r="B92" s="215" t="s">
        <v>195</v>
      </c>
      <c r="C92" s="1">
        <f>K18+K31+K45+K55+K65+K73+K83</f>
        <v>210</v>
      </c>
    </row>
    <row r="93" spans="1:12">
      <c r="B93" t="s">
        <v>199</v>
      </c>
      <c r="C93" s="1">
        <v>83</v>
      </c>
    </row>
    <row r="94" spans="1:12">
      <c r="B94" t="s">
        <v>200</v>
      </c>
      <c r="C94" s="156">
        <f>(C93*100)/C92</f>
        <v>39.523809523809526</v>
      </c>
    </row>
  </sheetData>
  <mergeCells count="32">
    <mergeCell ref="A34:A35"/>
    <mergeCell ref="C48:C49"/>
    <mergeCell ref="A48:A49"/>
    <mergeCell ref="B8:B9"/>
    <mergeCell ref="C8:C9"/>
    <mergeCell ref="A8:A9"/>
    <mergeCell ref="C21:C22"/>
    <mergeCell ref="B21:B22"/>
    <mergeCell ref="A21:A22"/>
    <mergeCell ref="C68:C69"/>
    <mergeCell ref="B76:B77"/>
    <mergeCell ref="C76:C77"/>
    <mergeCell ref="C58:C59"/>
    <mergeCell ref="L21:L22"/>
    <mergeCell ref="B34:B35"/>
    <mergeCell ref="C34:C35"/>
    <mergeCell ref="D52:D53"/>
    <mergeCell ref="A58:A59"/>
    <mergeCell ref="A68:A69"/>
    <mergeCell ref="A76:A77"/>
    <mergeCell ref="B58:B59"/>
    <mergeCell ref="B48:B49"/>
    <mergeCell ref="B68:B69"/>
    <mergeCell ref="K1:L1"/>
    <mergeCell ref="E66:F66"/>
    <mergeCell ref="L76:L77"/>
    <mergeCell ref="L68:L69"/>
    <mergeCell ref="L58:L59"/>
    <mergeCell ref="L48:L49"/>
    <mergeCell ref="L34:L35"/>
    <mergeCell ref="L8:L9"/>
    <mergeCell ref="D8:I8"/>
  </mergeCells>
  <phoneticPr fontId="0" type="noConversion"/>
  <pageMargins left="0.75" right="0.75" top="1" bottom="1" header="0.5" footer="0.5"/>
  <pageSetup paperSize="9" scale="57" orientation="portrait" r:id="rId1"/>
  <headerFooter alignWithMargins="0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70"/>
  <sheetViews>
    <sheetView tabSelected="1" view="pageBreakPreview" topLeftCell="A55" zoomScaleNormal="100" zoomScaleSheetLayoutView="100" workbookViewId="0">
      <selection activeCell="A63" sqref="A63"/>
    </sheetView>
  </sheetViews>
  <sheetFormatPr defaultRowHeight="12.75"/>
  <cols>
    <col min="1" max="1" width="59.85546875" style="65" customWidth="1"/>
    <col min="2" max="2" width="5" style="254" bestFit="1" customWidth="1"/>
    <col min="3" max="3" width="4.140625" style="254" bestFit="1" customWidth="1"/>
    <col min="4" max="4" width="5" style="254" bestFit="1" customWidth="1"/>
    <col min="5" max="5" width="4.85546875" style="254" bestFit="1" customWidth="1"/>
    <col min="6" max="6" width="9.140625" style="254"/>
    <col min="7" max="16384" width="9.140625" style="65"/>
  </cols>
  <sheetData>
    <row r="1" spans="1:7">
      <c r="A1" s="273" t="s">
        <v>236</v>
      </c>
      <c r="B1" s="238"/>
      <c r="C1" s="238"/>
      <c r="D1" s="239"/>
      <c r="E1" s="238"/>
      <c r="F1" s="238"/>
      <c r="G1" s="77"/>
    </row>
    <row r="2" spans="1:7" ht="13.5" thickBot="1">
      <c r="A2" s="79" t="s">
        <v>255</v>
      </c>
      <c r="B2" s="238"/>
      <c r="C2" s="238"/>
      <c r="D2" s="238"/>
      <c r="E2" s="238"/>
      <c r="F2" s="238"/>
      <c r="G2" s="77"/>
    </row>
    <row r="3" spans="1:7" ht="13.5" thickBot="1">
      <c r="A3" s="136" t="s">
        <v>37</v>
      </c>
      <c r="B3" s="240" t="s">
        <v>11</v>
      </c>
      <c r="C3" s="240" t="s">
        <v>13</v>
      </c>
      <c r="D3" s="240" t="s">
        <v>15</v>
      </c>
      <c r="E3" s="240" t="s">
        <v>14</v>
      </c>
      <c r="F3" s="241" t="s">
        <v>114</v>
      </c>
    </row>
    <row r="4" spans="1:7">
      <c r="A4" s="137" t="s">
        <v>201</v>
      </c>
      <c r="B4" s="242">
        <v>10</v>
      </c>
      <c r="C4" s="243">
        <v>30</v>
      </c>
      <c r="D4" s="243"/>
      <c r="E4" s="243"/>
      <c r="F4" s="244">
        <v>14</v>
      </c>
    </row>
    <row r="5" spans="1:7">
      <c r="A5" s="138" t="s">
        <v>202</v>
      </c>
      <c r="B5" s="245">
        <v>5</v>
      </c>
      <c r="C5" s="246">
        <v>30</v>
      </c>
      <c r="D5" s="246"/>
      <c r="E5" s="246"/>
      <c r="F5" s="247">
        <v>15</v>
      </c>
    </row>
    <row r="6" spans="1:7">
      <c r="A6" s="138" t="s">
        <v>203</v>
      </c>
      <c r="B6" s="245">
        <v>10</v>
      </c>
      <c r="C6" s="246"/>
      <c r="D6" s="246">
        <v>15</v>
      </c>
      <c r="E6" s="246"/>
      <c r="F6" s="247">
        <v>13</v>
      </c>
    </row>
    <row r="7" spans="1:7" ht="15" customHeight="1" thickBot="1">
      <c r="A7" s="139" t="s">
        <v>204</v>
      </c>
      <c r="B7" s="248">
        <v>5</v>
      </c>
      <c r="C7" s="249"/>
      <c r="D7" s="249">
        <v>15</v>
      </c>
      <c r="E7" s="249"/>
      <c r="F7" s="250">
        <v>14</v>
      </c>
    </row>
    <row r="8" spans="1:7" ht="13.5" thickBot="1">
      <c r="A8" s="140" t="s">
        <v>36</v>
      </c>
      <c r="B8" s="251">
        <v>30</v>
      </c>
      <c r="C8" s="252">
        <v>60</v>
      </c>
      <c r="D8" s="252">
        <v>30</v>
      </c>
      <c r="E8" s="252"/>
      <c r="F8" s="253">
        <v>120</v>
      </c>
      <c r="G8" s="78"/>
    </row>
    <row r="10" spans="1:7" ht="13.5" thickBot="1">
      <c r="A10" s="79" t="s">
        <v>256</v>
      </c>
      <c r="B10" s="238"/>
      <c r="C10" s="238"/>
      <c r="D10" s="238"/>
      <c r="E10" s="238"/>
      <c r="F10" s="238"/>
    </row>
    <row r="11" spans="1:7" ht="26.25" thickBot="1">
      <c r="A11" s="136" t="s">
        <v>225</v>
      </c>
      <c r="B11" s="240" t="s">
        <v>11</v>
      </c>
      <c r="C11" s="240" t="s">
        <v>13</v>
      </c>
      <c r="D11" s="240" t="s">
        <v>15</v>
      </c>
      <c r="E11" s="240" t="s">
        <v>14</v>
      </c>
      <c r="F11" s="241" t="s">
        <v>114</v>
      </c>
    </row>
    <row r="12" spans="1:7">
      <c r="A12" s="137" t="s">
        <v>205</v>
      </c>
      <c r="B12" s="242">
        <v>10</v>
      </c>
      <c r="C12" s="243"/>
      <c r="D12" s="243">
        <v>30</v>
      </c>
      <c r="E12" s="243"/>
      <c r="F12" s="244">
        <v>12</v>
      </c>
    </row>
    <row r="13" spans="1:7">
      <c r="A13" s="138" t="s">
        <v>206</v>
      </c>
      <c r="B13" s="245">
        <v>10</v>
      </c>
      <c r="C13" s="246"/>
      <c r="D13" s="246">
        <v>30</v>
      </c>
      <c r="E13" s="246"/>
      <c r="F13" s="247">
        <v>12</v>
      </c>
    </row>
    <row r="14" spans="1:7" ht="13.5" thickBot="1">
      <c r="A14" s="139" t="s">
        <v>207</v>
      </c>
      <c r="B14" s="248">
        <v>10</v>
      </c>
      <c r="C14" s="249"/>
      <c r="D14" s="249">
        <v>30</v>
      </c>
      <c r="E14" s="249"/>
      <c r="F14" s="250">
        <v>12</v>
      </c>
    </row>
    <row r="15" spans="1:7" ht="13.5" thickBot="1">
      <c r="A15" s="140" t="s">
        <v>36</v>
      </c>
      <c r="B15" s="251">
        <f>SUM(B12:B14)</f>
        <v>30</v>
      </c>
      <c r="C15" s="252"/>
      <c r="D15" s="252">
        <f>SUM(D12:D14)</f>
        <v>90</v>
      </c>
      <c r="E15" s="252"/>
      <c r="F15" s="253">
        <f>SUM(B15:E15)</f>
        <v>120</v>
      </c>
      <c r="G15" s="78"/>
    </row>
    <row r="17" spans="1:6" ht="13.5" thickBot="1">
      <c r="A17" s="79" t="s">
        <v>257</v>
      </c>
      <c r="B17" s="238"/>
      <c r="C17" s="238"/>
      <c r="D17" s="238"/>
      <c r="E17" s="238"/>
      <c r="F17" s="238"/>
    </row>
    <row r="18" spans="1:6" ht="13.5" thickBot="1">
      <c r="A18" s="233" t="s">
        <v>38</v>
      </c>
      <c r="B18" s="240" t="s">
        <v>11</v>
      </c>
      <c r="C18" s="240" t="s">
        <v>13</v>
      </c>
      <c r="D18" s="240" t="s">
        <v>15</v>
      </c>
      <c r="E18" s="240" t="s">
        <v>14</v>
      </c>
      <c r="F18" s="241" t="s">
        <v>114</v>
      </c>
    </row>
    <row r="19" spans="1:6">
      <c r="A19" s="141" t="s">
        <v>39</v>
      </c>
      <c r="B19" s="242">
        <v>15</v>
      </c>
      <c r="C19" s="243"/>
      <c r="D19" s="243">
        <v>20</v>
      </c>
      <c r="E19" s="243"/>
      <c r="F19" s="244">
        <v>13</v>
      </c>
    </row>
    <row r="20" spans="1:6">
      <c r="A20" s="142" t="s">
        <v>40</v>
      </c>
      <c r="B20" s="245">
        <v>15</v>
      </c>
      <c r="C20" s="246"/>
      <c r="D20" s="246">
        <v>10</v>
      </c>
      <c r="E20" s="246"/>
      <c r="F20" s="247">
        <v>13</v>
      </c>
    </row>
    <row r="21" spans="1:6">
      <c r="A21" s="143" t="s">
        <v>41</v>
      </c>
      <c r="B21" s="245">
        <v>15</v>
      </c>
      <c r="C21" s="246"/>
      <c r="D21" s="246">
        <v>30</v>
      </c>
      <c r="E21" s="246"/>
      <c r="F21" s="247">
        <v>13</v>
      </c>
    </row>
    <row r="22" spans="1:6" ht="13.5" customHeight="1">
      <c r="A22" s="144" t="s">
        <v>42</v>
      </c>
      <c r="B22" s="245"/>
      <c r="C22" s="246">
        <v>10</v>
      </c>
      <c r="D22" s="246"/>
      <c r="E22" s="246"/>
      <c r="F22" s="247">
        <v>17</v>
      </c>
    </row>
    <row r="23" spans="1:6" ht="15" customHeight="1" thickBot="1">
      <c r="A23" s="145" t="s">
        <v>43</v>
      </c>
      <c r="B23" s="248"/>
      <c r="C23" s="249">
        <v>5</v>
      </c>
      <c r="D23" s="249"/>
      <c r="E23" s="249"/>
      <c r="F23" s="250">
        <v>14</v>
      </c>
    </row>
    <row r="24" spans="1:6" ht="13.5" thickBot="1">
      <c r="A24" s="140" t="s">
        <v>36</v>
      </c>
      <c r="B24" s="251">
        <f>SUM(B19:B23)</f>
        <v>45</v>
      </c>
      <c r="C24" s="252">
        <f>SUM(C19:C23)</f>
        <v>15</v>
      </c>
      <c r="D24" s="252">
        <f>SUM(D19:D23)</f>
        <v>60</v>
      </c>
      <c r="E24" s="252"/>
      <c r="F24" s="253">
        <f>SUM(B24:E24)</f>
        <v>120</v>
      </c>
    </row>
    <row r="26" spans="1:6" ht="13.5" thickBot="1">
      <c r="A26" s="80" t="s">
        <v>258</v>
      </c>
      <c r="B26" s="238"/>
      <c r="C26" s="238"/>
      <c r="D26" s="238"/>
      <c r="E26" s="238"/>
    </row>
    <row r="27" spans="1:6" ht="13.5" thickBot="1">
      <c r="A27" s="136" t="s">
        <v>44</v>
      </c>
      <c r="B27" s="240" t="s">
        <v>11</v>
      </c>
      <c r="C27" s="240" t="s">
        <v>13</v>
      </c>
      <c r="D27" s="240" t="s">
        <v>15</v>
      </c>
      <c r="E27" s="240" t="s">
        <v>14</v>
      </c>
      <c r="F27" s="241" t="s">
        <v>114</v>
      </c>
    </row>
    <row r="28" spans="1:6" ht="38.25">
      <c r="A28" s="150" t="s">
        <v>125</v>
      </c>
      <c r="B28" s="242">
        <v>15</v>
      </c>
      <c r="C28" s="243"/>
      <c r="D28" s="243">
        <v>15</v>
      </c>
      <c r="E28" s="243"/>
      <c r="F28" s="244">
        <v>11</v>
      </c>
    </row>
    <row r="29" spans="1:6" ht="15.75" customHeight="1">
      <c r="A29" s="147" t="s">
        <v>208</v>
      </c>
      <c r="B29" s="245">
        <v>15</v>
      </c>
      <c r="C29" s="255">
        <v>10</v>
      </c>
      <c r="D29" s="255">
        <v>15</v>
      </c>
      <c r="E29" s="255"/>
      <c r="F29" s="256">
        <v>12</v>
      </c>
    </row>
    <row r="30" spans="1:6" ht="15.75" customHeight="1">
      <c r="A30" s="147"/>
      <c r="B30" s="245"/>
      <c r="C30" s="255">
        <v>5</v>
      </c>
      <c r="D30" s="255"/>
      <c r="E30" s="255"/>
      <c r="F30" s="256">
        <v>16</v>
      </c>
    </row>
    <row r="31" spans="1:6" ht="15" customHeight="1">
      <c r="A31" s="147"/>
      <c r="B31" s="245"/>
      <c r="C31" s="246"/>
      <c r="D31" s="246">
        <v>10</v>
      </c>
      <c r="E31" s="246"/>
      <c r="F31" s="247">
        <v>13</v>
      </c>
    </row>
    <row r="32" spans="1:6" ht="13.5" thickBot="1">
      <c r="A32" s="148"/>
      <c r="B32" s="248"/>
      <c r="C32" s="249"/>
      <c r="D32" s="249">
        <v>5</v>
      </c>
      <c r="E32" s="249"/>
      <c r="F32" s="250">
        <v>14</v>
      </c>
    </row>
    <row r="33" spans="1:7" ht="13.5" thickBot="1">
      <c r="A33" s="149" t="s">
        <v>36</v>
      </c>
      <c r="B33" s="251">
        <v>30</v>
      </c>
      <c r="C33" s="252">
        <f>SUM(C28:C32)</f>
        <v>15</v>
      </c>
      <c r="D33" s="252">
        <v>45</v>
      </c>
      <c r="E33" s="240"/>
      <c r="F33" s="253">
        <f>SUM(B33:E33)</f>
        <v>90</v>
      </c>
      <c r="G33" s="78"/>
    </row>
    <row r="35" spans="1:7" ht="13.5" thickBot="1">
      <c r="A35" s="80" t="s">
        <v>259</v>
      </c>
      <c r="B35" s="238"/>
      <c r="C35" s="238"/>
      <c r="D35" s="238"/>
      <c r="E35" s="238"/>
    </row>
    <row r="36" spans="1:7" ht="13.5" thickBot="1">
      <c r="A36" s="136" t="s">
        <v>45</v>
      </c>
      <c r="B36" s="240" t="s">
        <v>11</v>
      </c>
      <c r="C36" s="240" t="s">
        <v>13</v>
      </c>
      <c r="D36" s="240" t="s">
        <v>15</v>
      </c>
      <c r="E36" s="240" t="s">
        <v>14</v>
      </c>
      <c r="F36" s="241" t="s">
        <v>114</v>
      </c>
    </row>
    <row r="37" spans="1:7" ht="15.75" customHeight="1">
      <c r="A37" s="150" t="s">
        <v>209</v>
      </c>
      <c r="B37" s="242">
        <v>15</v>
      </c>
      <c r="C37" s="243">
        <v>10</v>
      </c>
      <c r="D37" s="243">
        <v>25</v>
      </c>
      <c r="E37" s="243"/>
      <c r="F37" s="244">
        <v>12</v>
      </c>
    </row>
    <row r="38" spans="1:7" ht="15" customHeight="1">
      <c r="A38" s="147" t="s">
        <v>126</v>
      </c>
      <c r="B38" s="245"/>
      <c r="C38" s="246">
        <v>5</v>
      </c>
      <c r="D38" s="246">
        <v>5</v>
      </c>
      <c r="E38" s="246"/>
      <c r="F38" s="247">
        <v>14</v>
      </c>
    </row>
    <row r="39" spans="1:7" ht="13.5" thickBot="1">
      <c r="A39" s="148" t="s">
        <v>127</v>
      </c>
      <c r="B39" s="248"/>
      <c r="C39" s="249">
        <v>15</v>
      </c>
      <c r="D39" s="249"/>
      <c r="E39" s="249"/>
      <c r="F39" s="250">
        <v>15</v>
      </c>
    </row>
    <row r="40" spans="1:7" ht="13.5" thickBot="1">
      <c r="A40" s="149" t="s">
        <v>36</v>
      </c>
      <c r="B40" s="251">
        <f>SUM(B37:B39)</f>
        <v>15</v>
      </c>
      <c r="C40" s="252">
        <f>SUM(C37:C39)</f>
        <v>30</v>
      </c>
      <c r="D40" s="252">
        <f>SUM(D37:D39)</f>
        <v>30</v>
      </c>
      <c r="E40" s="252"/>
      <c r="F40" s="253">
        <f>SUM(B40:E40)</f>
        <v>75</v>
      </c>
      <c r="G40" s="78"/>
    </row>
    <row r="42" spans="1:7" ht="13.5" thickBot="1">
      <c r="A42" s="79" t="s">
        <v>260</v>
      </c>
      <c r="B42" s="238"/>
      <c r="C42" s="238"/>
      <c r="D42" s="238"/>
      <c r="E42" s="238"/>
      <c r="F42" s="238"/>
      <c r="G42" s="77"/>
    </row>
    <row r="43" spans="1:7" ht="13.5" thickBot="1">
      <c r="A43" s="135" t="s">
        <v>46</v>
      </c>
      <c r="B43" s="240" t="s">
        <v>11</v>
      </c>
      <c r="C43" s="240" t="s">
        <v>13</v>
      </c>
      <c r="D43" s="240" t="s">
        <v>15</v>
      </c>
      <c r="E43" s="240" t="s">
        <v>14</v>
      </c>
      <c r="F43" s="241" t="s">
        <v>114</v>
      </c>
    </row>
    <row r="44" spans="1:7">
      <c r="A44" s="137" t="s">
        <v>210</v>
      </c>
      <c r="B44" s="257">
        <v>24</v>
      </c>
      <c r="C44" s="258">
        <v>11</v>
      </c>
      <c r="D44" s="258">
        <v>15</v>
      </c>
      <c r="E44" s="258"/>
      <c r="F44" s="259">
        <v>14</v>
      </c>
    </row>
    <row r="45" spans="1:7" ht="26.25" thickBot="1">
      <c r="A45" s="139" t="s">
        <v>219</v>
      </c>
      <c r="B45" s="248">
        <v>6</v>
      </c>
      <c r="C45" s="249">
        <v>4</v>
      </c>
      <c r="D45" s="249"/>
      <c r="E45" s="249"/>
      <c r="F45" s="250">
        <v>15</v>
      </c>
    </row>
    <row r="46" spans="1:7" ht="13.5" thickBot="1">
      <c r="A46" s="140" t="s">
        <v>36</v>
      </c>
      <c r="B46" s="251">
        <f>SUM(B44:B45)</f>
        <v>30</v>
      </c>
      <c r="C46" s="252">
        <f>SUM(C44:C45)</f>
        <v>15</v>
      </c>
      <c r="D46" s="252">
        <f>SUM(D44:D45)</f>
        <v>15</v>
      </c>
      <c r="E46" s="240"/>
      <c r="F46" s="253">
        <f>SUM(B46:E46)</f>
        <v>60</v>
      </c>
      <c r="G46" s="78"/>
    </row>
    <row r="47" spans="1:7">
      <c r="A47" s="122"/>
      <c r="B47" s="260"/>
      <c r="C47" s="260"/>
      <c r="D47" s="260"/>
      <c r="E47" s="261"/>
      <c r="F47" s="260"/>
      <c r="G47" s="78"/>
    </row>
    <row r="48" spans="1:7" ht="13.5" thickBot="1">
      <c r="A48" s="80" t="s">
        <v>261</v>
      </c>
      <c r="B48" s="238"/>
      <c r="C48" s="238"/>
      <c r="D48" s="238"/>
      <c r="E48" s="238"/>
    </row>
    <row r="49" spans="1:7" ht="13.5" thickBot="1">
      <c r="A49" s="135" t="s">
        <v>47</v>
      </c>
      <c r="B49" s="240" t="s">
        <v>11</v>
      </c>
      <c r="C49" s="240" t="s">
        <v>13</v>
      </c>
      <c r="D49" s="240" t="s">
        <v>15</v>
      </c>
      <c r="E49" s="240" t="s">
        <v>14</v>
      </c>
      <c r="F49" s="241" t="s">
        <v>114</v>
      </c>
    </row>
    <row r="50" spans="1:7" ht="15.75" customHeight="1">
      <c r="A50" s="234" t="s">
        <v>211</v>
      </c>
      <c r="B50" s="243">
        <v>9</v>
      </c>
      <c r="C50" s="243"/>
      <c r="D50" s="243">
        <v>20</v>
      </c>
      <c r="E50" s="243"/>
      <c r="F50" s="244">
        <v>13</v>
      </c>
    </row>
    <row r="51" spans="1:7">
      <c r="A51" s="303" t="s">
        <v>212</v>
      </c>
      <c r="B51" s="246">
        <v>30</v>
      </c>
      <c r="C51" s="246"/>
      <c r="D51" s="246">
        <v>40</v>
      </c>
      <c r="E51" s="246"/>
      <c r="F51" s="247">
        <v>13</v>
      </c>
    </row>
    <row r="52" spans="1:7">
      <c r="A52" s="303"/>
      <c r="B52" s="246"/>
      <c r="C52" s="246">
        <v>30</v>
      </c>
      <c r="D52" s="246"/>
      <c r="E52" s="246"/>
      <c r="F52" s="247">
        <v>14</v>
      </c>
    </row>
    <row r="53" spans="1:7" ht="17.25" customHeight="1" thickBot="1">
      <c r="A53" s="235" t="s">
        <v>213</v>
      </c>
      <c r="B53" s="249">
        <v>6</v>
      </c>
      <c r="C53" s="249"/>
      <c r="D53" s="249"/>
      <c r="E53" s="249">
        <v>15</v>
      </c>
      <c r="F53" s="250">
        <v>13</v>
      </c>
    </row>
    <row r="54" spans="1:7" ht="13.5" thickBot="1">
      <c r="A54" s="146" t="s">
        <v>36</v>
      </c>
      <c r="B54" s="252">
        <v>45</v>
      </c>
      <c r="C54" s="252">
        <f>SUM(C50:C53)</f>
        <v>30</v>
      </c>
      <c r="D54" s="252">
        <f>SUM(D50:D53)</f>
        <v>60</v>
      </c>
      <c r="E54" s="252">
        <v>15</v>
      </c>
      <c r="F54" s="253">
        <f>SUM(B54:E54)</f>
        <v>150</v>
      </c>
    </row>
    <row r="55" spans="1:7">
      <c r="A55" s="274" t="s">
        <v>237</v>
      </c>
    </row>
    <row r="56" spans="1:7" ht="13.5" thickBot="1">
      <c r="A56" s="79" t="s">
        <v>262</v>
      </c>
      <c r="B56" s="238"/>
      <c r="C56" s="238"/>
      <c r="D56" s="238"/>
      <c r="E56" s="238"/>
      <c r="F56" s="238"/>
      <c r="G56" s="77"/>
    </row>
    <row r="57" spans="1:7" ht="13.5" thickBot="1">
      <c r="A57" s="136" t="s">
        <v>48</v>
      </c>
      <c r="B57" s="240" t="s">
        <v>11</v>
      </c>
      <c r="C57" s="240" t="s">
        <v>13</v>
      </c>
      <c r="D57" s="240" t="s">
        <v>15</v>
      </c>
      <c r="E57" s="240" t="s">
        <v>14</v>
      </c>
      <c r="F57" s="241" t="s">
        <v>114</v>
      </c>
    </row>
    <row r="58" spans="1:7">
      <c r="A58" s="137" t="s">
        <v>217</v>
      </c>
      <c r="B58" s="242">
        <v>15</v>
      </c>
      <c r="C58" s="243"/>
      <c r="D58" s="243"/>
      <c r="E58" s="243"/>
      <c r="F58" s="244">
        <v>14</v>
      </c>
    </row>
    <row r="59" spans="1:7">
      <c r="A59" s="138" t="s">
        <v>216</v>
      </c>
      <c r="B59" s="245"/>
      <c r="C59" s="246">
        <v>30</v>
      </c>
      <c r="D59" s="246"/>
      <c r="E59" s="246"/>
      <c r="F59" s="247">
        <v>14</v>
      </c>
    </row>
    <row r="60" spans="1:7" ht="26.25" thickBot="1">
      <c r="A60" s="139" t="s">
        <v>215</v>
      </c>
      <c r="B60" s="248"/>
      <c r="C60" s="249"/>
      <c r="D60" s="249">
        <v>15</v>
      </c>
      <c r="E60" s="249"/>
      <c r="F60" s="250">
        <v>14</v>
      </c>
    </row>
    <row r="61" spans="1:7" ht="13.5" thickBot="1">
      <c r="A61" s="140" t="s">
        <v>36</v>
      </c>
      <c r="B61" s="251">
        <f>SUM(B58:B60)</f>
        <v>15</v>
      </c>
      <c r="C61" s="252">
        <f>SUM(C59:C60)</f>
        <v>30</v>
      </c>
      <c r="D61" s="252">
        <f>SUM(D58:D60)</f>
        <v>15</v>
      </c>
      <c r="E61" s="252"/>
      <c r="F61" s="253">
        <f>SUM(B61:E61)</f>
        <v>60</v>
      </c>
      <c r="G61" s="78"/>
    </row>
    <row r="63" spans="1:7" ht="13.5" thickBot="1">
      <c r="A63" s="79" t="s">
        <v>263</v>
      </c>
      <c r="B63" s="238"/>
      <c r="C63" s="238"/>
      <c r="D63" s="238"/>
      <c r="E63" s="238"/>
      <c r="F63" s="238"/>
      <c r="G63" s="77"/>
    </row>
    <row r="64" spans="1:7" ht="26.25" thickBot="1">
      <c r="A64" s="136" t="s">
        <v>252</v>
      </c>
      <c r="B64" s="240" t="s">
        <v>11</v>
      </c>
      <c r="C64" s="240" t="s">
        <v>13</v>
      </c>
      <c r="D64" s="240" t="s">
        <v>15</v>
      </c>
      <c r="E64" s="240" t="s">
        <v>14</v>
      </c>
      <c r="F64" s="241" t="s">
        <v>114</v>
      </c>
    </row>
    <row r="65" spans="1:7">
      <c r="A65" s="137" t="s">
        <v>214</v>
      </c>
      <c r="B65" s="242">
        <v>15</v>
      </c>
      <c r="C65" s="243"/>
      <c r="D65" s="243">
        <v>30</v>
      </c>
      <c r="E65" s="243"/>
      <c r="F65" s="244">
        <v>14</v>
      </c>
    </row>
    <row r="66" spans="1:7">
      <c r="A66" s="284" t="s">
        <v>253</v>
      </c>
      <c r="B66" s="285">
        <v>15</v>
      </c>
      <c r="C66" s="286"/>
      <c r="D66" s="286">
        <v>30</v>
      </c>
      <c r="E66" s="286"/>
      <c r="F66" s="287">
        <v>14</v>
      </c>
    </row>
    <row r="67" spans="1:7" ht="13.5" thickBot="1">
      <c r="A67" s="139" t="s">
        <v>254</v>
      </c>
      <c r="B67" s="248">
        <v>15</v>
      </c>
      <c r="C67" s="249"/>
      <c r="D67" s="249">
        <v>15</v>
      </c>
      <c r="E67" s="249"/>
      <c r="F67" s="250">
        <v>14</v>
      </c>
    </row>
    <row r="68" spans="1:7" ht="13.5" thickBot="1">
      <c r="A68" s="140" t="s">
        <v>36</v>
      </c>
      <c r="B68" s="251">
        <f>SUM(B65:B67)</f>
        <v>45</v>
      </c>
      <c r="C68" s="252">
        <f>SUM(C67:C67)</f>
        <v>0</v>
      </c>
      <c r="D68" s="252">
        <f>SUM(D65:D67)</f>
        <v>75</v>
      </c>
      <c r="E68" s="252"/>
      <c r="F68" s="253">
        <f>SUM(B68:E68)</f>
        <v>120</v>
      </c>
      <c r="G68" s="78"/>
    </row>
    <row r="69" spans="1:7" ht="13.5" thickBot="1"/>
    <row r="70" spans="1:7" ht="13.5" thickBot="1">
      <c r="F70" s="262">
        <f>F8+F15+F24+F33+F40+F46+F54+F61+F68</f>
        <v>915</v>
      </c>
    </row>
  </sheetData>
  <mergeCells count="1">
    <mergeCell ref="A51:A52"/>
  </mergeCells>
  <phoneticPr fontId="0" type="noConversion"/>
  <pageMargins left="0.7" right="0.7" top="0.75" bottom="0.75" header="0.3" footer="0.3"/>
  <pageSetup paperSize="9" scale="95" orientation="portrait" r:id="rId1"/>
  <rowBreaks count="1" manualBreakCount="1">
    <brk id="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51"/>
  <sheetViews>
    <sheetView workbookViewId="0">
      <selection activeCell="F1" sqref="F1"/>
    </sheetView>
  </sheetViews>
  <sheetFormatPr defaultRowHeight="12.75"/>
  <cols>
    <col min="2" max="2" width="11.7109375" customWidth="1"/>
    <col min="9" max="9" width="10.42578125" customWidth="1"/>
  </cols>
  <sheetData>
    <row r="1" spans="1:10">
      <c r="F1" s="56" t="s">
        <v>238</v>
      </c>
    </row>
    <row r="2" spans="1:10">
      <c r="A2" s="163"/>
      <c r="B2" s="93" t="s">
        <v>159</v>
      </c>
      <c r="C2" s="93"/>
      <c r="D2" s="93"/>
      <c r="E2" s="93"/>
      <c r="F2" s="163"/>
      <c r="G2" s="163"/>
      <c r="H2" s="163"/>
      <c r="I2" s="163"/>
      <c r="J2" s="163"/>
    </row>
    <row r="3" spans="1:10">
      <c r="A3" s="163"/>
      <c r="B3" s="164" t="s">
        <v>163</v>
      </c>
      <c r="C3" s="163"/>
      <c r="D3" s="163"/>
      <c r="E3" s="163"/>
      <c r="F3" s="163"/>
      <c r="G3" s="163"/>
      <c r="H3" s="163"/>
      <c r="I3" s="163"/>
      <c r="J3" s="163"/>
    </row>
    <row r="4" spans="1:10">
      <c r="A4" s="163"/>
      <c r="B4" s="164" t="s">
        <v>164</v>
      </c>
      <c r="C4" s="163"/>
      <c r="D4" s="163"/>
      <c r="E4" s="163"/>
      <c r="F4" s="163"/>
      <c r="G4" s="163"/>
      <c r="H4" s="163"/>
      <c r="I4" s="213"/>
      <c r="J4" s="163"/>
    </row>
    <row r="5" spans="1:10" ht="12" customHeight="1">
      <c r="A5" s="157"/>
      <c r="B5" s="165" t="s">
        <v>165</v>
      </c>
      <c r="C5" s="157"/>
      <c r="D5" s="157"/>
      <c r="E5" s="157"/>
      <c r="F5" s="157"/>
      <c r="G5" s="157"/>
      <c r="H5" s="157"/>
      <c r="I5" s="157"/>
      <c r="J5" s="157"/>
    </row>
    <row r="6" spans="1:10">
      <c r="A6" s="157"/>
      <c r="B6" s="93" t="s">
        <v>154</v>
      </c>
      <c r="C6" s="93"/>
      <c r="D6" s="93"/>
      <c r="E6" s="93"/>
      <c r="F6" s="157"/>
      <c r="G6" s="157"/>
      <c r="H6" s="157"/>
      <c r="I6" s="157"/>
      <c r="J6" s="157"/>
    </row>
    <row r="7" spans="1:10" ht="18.75" customHeight="1">
      <c r="A7" s="170" t="s">
        <v>67</v>
      </c>
      <c r="B7" s="170" t="s">
        <v>244</v>
      </c>
      <c r="C7" s="279" t="s">
        <v>242</v>
      </c>
      <c r="F7" s="279"/>
      <c r="G7" s="279"/>
      <c r="H7" s="279"/>
      <c r="I7" s="279"/>
      <c r="J7" s="279"/>
    </row>
    <row r="8" spans="1:10" ht="18" customHeight="1">
      <c r="A8" s="170" t="s">
        <v>68</v>
      </c>
      <c r="B8" s="170" t="s">
        <v>245</v>
      </c>
      <c r="C8" s="279" t="s">
        <v>242</v>
      </c>
      <c r="F8" s="279"/>
      <c r="G8" s="279"/>
      <c r="H8" s="279"/>
      <c r="I8" s="279"/>
      <c r="J8" s="279"/>
    </row>
    <row r="9" spans="1:10" ht="18" customHeight="1">
      <c r="A9" s="56" t="s">
        <v>155</v>
      </c>
      <c r="B9" s="280" t="s">
        <v>166</v>
      </c>
      <c r="C9" s="283" t="s">
        <v>250</v>
      </c>
      <c r="D9" s="279"/>
      <c r="E9" s="279"/>
      <c r="F9" s="279"/>
      <c r="G9" s="158"/>
      <c r="H9" s="158"/>
      <c r="I9" s="166"/>
      <c r="J9" s="167"/>
    </row>
    <row r="10" spans="1:10" ht="18.75" customHeight="1">
      <c r="A10" s="308" t="s">
        <v>156</v>
      </c>
      <c r="B10" s="281" t="s">
        <v>167</v>
      </c>
      <c r="C10" s="283" t="s">
        <v>247</v>
      </c>
      <c r="D10" s="279"/>
      <c r="E10" s="279"/>
      <c r="F10" s="279"/>
      <c r="G10" s="158"/>
      <c r="H10" s="158"/>
      <c r="I10" s="166"/>
      <c r="J10" s="167"/>
    </row>
    <row r="11" spans="1:10" ht="17.25" customHeight="1">
      <c r="A11" s="308"/>
      <c r="B11" s="280" t="s">
        <v>168</v>
      </c>
      <c r="C11" s="283" t="s">
        <v>251</v>
      </c>
      <c r="D11" s="279"/>
      <c r="E11" s="279"/>
      <c r="F11" s="279"/>
      <c r="G11" s="158"/>
      <c r="H11" s="158"/>
      <c r="I11" s="166"/>
      <c r="J11" s="167"/>
    </row>
    <row r="12" spans="1:10" ht="15" customHeight="1">
      <c r="A12" s="308"/>
      <c r="B12" s="281" t="s">
        <v>169</v>
      </c>
      <c r="C12" t="s">
        <v>243</v>
      </c>
      <c r="D12" s="279"/>
      <c r="E12" s="279"/>
      <c r="F12" s="279"/>
      <c r="G12" s="158"/>
      <c r="H12" s="158"/>
      <c r="I12" s="166"/>
      <c r="J12" s="167"/>
    </row>
    <row r="13" spans="1:10" ht="39" customHeight="1">
      <c r="A13" s="170" t="s">
        <v>81</v>
      </c>
      <c r="B13" s="282" t="s">
        <v>246</v>
      </c>
      <c r="C13" s="236" t="s">
        <v>242</v>
      </c>
      <c r="D13" s="279"/>
      <c r="E13" s="279"/>
      <c r="F13" s="279"/>
      <c r="G13" s="158"/>
      <c r="H13" s="158"/>
      <c r="I13" s="166"/>
      <c r="J13" s="167"/>
    </row>
    <row r="14" spans="1:10" ht="51" customHeight="1">
      <c r="A14" s="170" t="s">
        <v>85</v>
      </c>
      <c r="B14" s="282" t="s">
        <v>113</v>
      </c>
      <c r="C14" s="236" t="s">
        <v>242</v>
      </c>
      <c r="D14" s="279"/>
      <c r="E14" s="279"/>
      <c r="F14" s="279"/>
      <c r="G14" s="158"/>
      <c r="H14" s="158"/>
      <c r="I14" s="166"/>
      <c r="J14" s="167"/>
    </row>
    <row r="15" spans="1:10" ht="17.25" customHeight="1">
      <c r="A15" s="309" t="s">
        <v>89</v>
      </c>
      <c r="B15" s="281" t="s">
        <v>170</v>
      </c>
      <c r="C15" t="s">
        <v>248</v>
      </c>
      <c r="D15" s="279"/>
      <c r="E15" s="279"/>
      <c r="F15" s="279"/>
      <c r="G15" s="158"/>
      <c r="H15" s="158"/>
      <c r="I15" s="166"/>
      <c r="J15" s="167"/>
    </row>
    <row r="16" spans="1:10" ht="17.25" customHeight="1">
      <c r="A16" s="309"/>
      <c r="B16" s="281" t="s">
        <v>171</v>
      </c>
      <c r="C16" t="s">
        <v>249</v>
      </c>
      <c r="D16" s="279"/>
      <c r="E16" s="279"/>
      <c r="F16" s="279"/>
      <c r="G16" s="158"/>
      <c r="H16" s="158"/>
      <c r="I16" s="166"/>
      <c r="J16" s="167"/>
    </row>
    <row r="17" spans="1:14" ht="20.25">
      <c r="A17" s="157"/>
      <c r="B17" s="93" t="s">
        <v>128</v>
      </c>
      <c r="C17" s="93"/>
      <c r="D17" s="93"/>
      <c r="E17" s="93"/>
      <c r="F17" s="93"/>
      <c r="G17" s="158"/>
      <c r="H17" s="158"/>
      <c r="I17" s="166"/>
      <c r="J17" s="167"/>
    </row>
    <row r="18" spans="1:14" ht="20.25">
      <c r="A18" s="157"/>
      <c r="B18" s="214" t="s">
        <v>109</v>
      </c>
      <c r="C18" s="213"/>
      <c r="D18" s="213"/>
      <c r="E18" s="213"/>
      <c r="F18" s="213"/>
      <c r="G18" s="158"/>
      <c r="H18" s="158"/>
      <c r="I18" s="166"/>
      <c r="J18" s="167"/>
    </row>
    <row r="19" spans="1:14" ht="18.75" customHeight="1">
      <c r="B19" s="188" t="s">
        <v>148</v>
      </c>
      <c r="C19" s="236" t="s">
        <v>221</v>
      </c>
      <c r="D19" s="157"/>
      <c r="E19" s="157"/>
      <c r="F19" s="304" t="s">
        <v>160</v>
      </c>
      <c r="G19" s="305"/>
      <c r="H19" s="158"/>
      <c r="I19" s="157"/>
      <c r="J19" s="157"/>
      <c r="M19" s="168"/>
      <c r="N19" s="169"/>
    </row>
    <row r="20" spans="1:14" ht="18.75" customHeight="1">
      <c r="B20" s="187" t="s">
        <v>149</v>
      </c>
      <c r="C20" s="169" t="s">
        <v>222</v>
      </c>
      <c r="D20" s="157"/>
      <c r="E20" s="157"/>
      <c r="F20" s="305"/>
      <c r="G20" s="305"/>
      <c r="H20" s="158"/>
      <c r="I20" s="157"/>
      <c r="J20" s="157"/>
      <c r="M20" s="306"/>
      <c r="N20" s="307"/>
    </row>
    <row r="21" spans="1:14" ht="18.75" customHeight="1">
      <c r="B21" s="187" t="s">
        <v>150</v>
      </c>
      <c r="C21" s="169" t="s">
        <v>223</v>
      </c>
      <c r="D21" s="157"/>
      <c r="E21" s="160"/>
      <c r="F21" s="305"/>
      <c r="G21" s="305"/>
      <c r="H21" s="158"/>
      <c r="I21" s="160"/>
      <c r="J21" s="160"/>
      <c r="M21" s="306"/>
      <c r="N21" s="306"/>
    </row>
    <row r="22" spans="1:14" ht="18.75" customHeight="1">
      <c r="B22" s="237" t="s">
        <v>110</v>
      </c>
      <c r="C22" s="159"/>
      <c r="E22" s="160"/>
      <c r="F22" s="160"/>
      <c r="G22" s="158"/>
      <c r="H22" s="158"/>
      <c r="I22" s="160"/>
      <c r="J22" s="160"/>
    </row>
    <row r="23" spans="1:14" ht="18.75" customHeight="1">
      <c r="B23" s="187" t="s">
        <v>181</v>
      </c>
      <c r="C23" s="165" t="s">
        <v>151</v>
      </c>
      <c r="D23" s="157"/>
      <c r="E23" s="160"/>
      <c r="F23" s="160"/>
      <c r="G23" s="158"/>
      <c r="H23" s="158"/>
      <c r="I23" s="160"/>
      <c r="J23" s="160"/>
    </row>
    <row r="24" spans="1:14" ht="18.75" customHeight="1">
      <c r="B24" s="189" t="s">
        <v>183</v>
      </c>
      <c r="C24" s="165" t="s">
        <v>182</v>
      </c>
      <c r="D24" s="157"/>
      <c r="E24" s="160"/>
      <c r="F24" s="160"/>
      <c r="G24" s="158"/>
      <c r="H24" s="158"/>
      <c r="I24" s="160"/>
      <c r="J24" s="160"/>
    </row>
    <row r="25" spans="1:14">
      <c r="A25" s="190" t="s">
        <v>51</v>
      </c>
      <c r="B25" s="191"/>
      <c r="C25" s="191"/>
      <c r="D25" s="201"/>
      <c r="E25" s="201"/>
      <c r="F25" s="192"/>
      <c r="G25" s="197" t="s">
        <v>129</v>
      </c>
      <c r="H25" s="191"/>
      <c r="I25" s="192"/>
    </row>
    <row r="26" spans="1:14">
      <c r="A26" s="202"/>
      <c r="B26" s="203" t="s">
        <v>52</v>
      </c>
      <c r="C26" s="193"/>
      <c r="D26" s="204"/>
      <c r="E26" s="204"/>
      <c r="F26" s="194"/>
      <c r="G26" s="198" t="s">
        <v>130</v>
      </c>
      <c r="H26" s="193" t="s">
        <v>131</v>
      </c>
      <c r="I26" s="194"/>
    </row>
    <row r="27" spans="1:14">
      <c r="A27" s="205">
        <v>0</v>
      </c>
      <c r="B27" s="193" t="s">
        <v>132</v>
      </c>
      <c r="C27" s="193"/>
      <c r="D27" s="204"/>
      <c r="E27" s="204"/>
      <c r="F27" s="194"/>
      <c r="G27" s="199" t="s">
        <v>11</v>
      </c>
      <c r="H27" s="193" t="s">
        <v>133</v>
      </c>
      <c r="I27" s="194"/>
    </row>
    <row r="28" spans="1:14">
      <c r="A28" s="205">
        <v>11</v>
      </c>
      <c r="B28" s="193" t="s">
        <v>53</v>
      </c>
      <c r="C28" s="193"/>
      <c r="D28" s="204"/>
      <c r="E28" s="204"/>
      <c r="F28" s="194"/>
      <c r="G28" s="199" t="s">
        <v>134</v>
      </c>
      <c r="H28" s="193" t="s">
        <v>135</v>
      </c>
      <c r="I28" s="194"/>
    </row>
    <row r="29" spans="1:14">
      <c r="A29" s="205">
        <v>12</v>
      </c>
      <c r="B29" s="193" t="s">
        <v>54</v>
      </c>
      <c r="C29" s="193"/>
      <c r="D29" s="204"/>
      <c r="E29" s="204"/>
      <c r="F29" s="194"/>
      <c r="G29" s="199" t="s">
        <v>136</v>
      </c>
      <c r="H29" s="193" t="s">
        <v>137</v>
      </c>
      <c r="I29" s="194"/>
    </row>
    <row r="30" spans="1:14">
      <c r="A30" s="205">
        <v>13</v>
      </c>
      <c r="B30" s="193" t="s">
        <v>55</v>
      </c>
      <c r="C30" s="193"/>
      <c r="D30" s="204"/>
      <c r="E30" s="204"/>
      <c r="F30" s="194"/>
      <c r="G30" s="199" t="s">
        <v>14</v>
      </c>
      <c r="H30" s="193" t="s">
        <v>138</v>
      </c>
      <c r="I30" s="194"/>
    </row>
    <row r="31" spans="1:14">
      <c r="A31" s="205">
        <v>14</v>
      </c>
      <c r="B31" s="193" t="s">
        <v>56</v>
      </c>
      <c r="C31" s="193"/>
      <c r="D31" s="204"/>
      <c r="E31" s="204"/>
      <c r="F31" s="194"/>
      <c r="G31" s="199" t="s">
        <v>15</v>
      </c>
      <c r="H31" s="193" t="s">
        <v>139</v>
      </c>
      <c r="I31" s="194"/>
    </row>
    <row r="32" spans="1:14">
      <c r="A32" s="205">
        <v>15</v>
      </c>
      <c r="B32" s="193" t="s">
        <v>57</v>
      </c>
      <c r="C32" s="193"/>
      <c r="D32" s="204"/>
      <c r="E32" s="204"/>
      <c r="F32" s="194"/>
      <c r="G32" s="200" t="s">
        <v>16</v>
      </c>
      <c r="H32" s="195" t="s">
        <v>140</v>
      </c>
      <c r="I32" s="196"/>
    </row>
    <row r="33" spans="1:10">
      <c r="A33" s="205">
        <v>16</v>
      </c>
      <c r="B33" s="193" t="s">
        <v>58</v>
      </c>
      <c r="C33" s="193"/>
      <c r="D33" s="206"/>
      <c r="E33" s="206"/>
      <c r="F33" s="207"/>
      <c r="G33" s="171"/>
      <c r="H33" s="171"/>
      <c r="I33" s="171"/>
      <c r="J33" s="171"/>
    </row>
    <row r="34" spans="1:10">
      <c r="A34" s="205">
        <v>17</v>
      </c>
      <c r="B34" s="211" t="s">
        <v>101</v>
      </c>
      <c r="C34" s="193"/>
      <c r="D34" s="206"/>
      <c r="E34" s="206"/>
      <c r="F34" s="207"/>
      <c r="G34" s="171"/>
      <c r="H34" s="171"/>
      <c r="I34" s="171"/>
      <c r="J34" s="171"/>
    </row>
    <row r="35" spans="1:10">
      <c r="A35" s="205">
        <v>21</v>
      </c>
      <c r="B35" s="193" t="s">
        <v>59</v>
      </c>
      <c r="C35" s="193"/>
      <c r="D35" s="206"/>
      <c r="E35" s="206"/>
      <c r="F35" s="207"/>
      <c r="G35" s="171"/>
      <c r="H35" s="171"/>
      <c r="I35" s="171"/>
      <c r="J35" s="171"/>
    </row>
    <row r="36" spans="1:10">
      <c r="A36" s="205">
        <v>22</v>
      </c>
      <c r="B36" s="193" t="s">
        <v>60</v>
      </c>
      <c r="C36" s="193"/>
      <c r="D36" s="206"/>
      <c r="E36" s="206"/>
      <c r="F36" s="207"/>
      <c r="G36" s="171"/>
      <c r="H36" s="171"/>
      <c r="I36" s="171"/>
      <c r="J36" s="171"/>
    </row>
    <row r="37" spans="1:10">
      <c r="A37" s="205">
        <v>23</v>
      </c>
      <c r="B37" s="193" t="s">
        <v>61</v>
      </c>
      <c r="C37" s="193"/>
      <c r="D37" s="193"/>
      <c r="E37" s="193"/>
      <c r="F37" s="207"/>
      <c r="G37" s="171"/>
      <c r="H37" s="171"/>
      <c r="I37" s="171"/>
      <c r="J37" s="171"/>
    </row>
    <row r="38" spans="1:10">
      <c r="A38" s="208">
        <v>24</v>
      </c>
      <c r="B38" s="195" t="s">
        <v>62</v>
      </c>
      <c r="C38" s="195"/>
      <c r="D38" s="209"/>
      <c r="E38" s="209"/>
      <c r="F38" s="210"/>
      <c r="G38" s="171"/>
      <c r="H38" s="171"/>
      <c r="I38" s="171"/>
      <c r="J38" s="171"/>
    </row>
    <row r="39" spans="1:10" ht="15">
      <c r="A39" s="172"/>
      <c r="B39" s="172"/>
      <c r="C39" s="172"/>
      <c r="D39" s="172"/>
      <c r="E39" s="172"/>
      <c r="F39" s="171"/>
      <c r="G39" s="171"/>
      <c r="H39" s="171"/>
      <c r="I39" s="171"/>
      <c r="J39" s="171"/>
    </row>
    <row r="40" spans="1:10">
      <c r="A40" s="173" t="s">
        <v>141</v>
      </c>
      <c r="B40" s="173"/>
      <c r="C40" s="173"/>
      <c r="D40" s="173"/>
      <c r="E40" s="173"/>
      <c r="F40" s="173"/>
      <c r="G40" s="173"/>
      <c r="H40" s="173"/>
      <c r="I40" s="173"/>
      <c r="J40" s="171"/>
    </row>
    <row r="41" spans="1:10">
      <c r="A41" s="2" t="s">
        <v>180</v>
      </c>
      <c r="B41" s="2"/>
      <c r="C41" s="2"/>
      <c r="D41" s="2"/>
      <c r="E41" s="2"/>
      <c r="F41" s="2"/>
      <c r="G41" s="2"/>
      <c r="H41" s="2"/>
      <c r="I41" s="174"/>
      <c r="J41" s="171"/>
    </row>
    <row r="42" spans="1:10">
      <c r="A42" s="2" t="s">
        <v>220</v>
      </c>
      <c r="B42" s="2"/>
      <c r="C42" s="2"/>
      <c r="D42" s="2"/>
      <c r="E42" s="2"/>
      <c r="F42" s="2"/>
      <c r="G42" s="2"/>
      <c r="H42" s="2"/>
      <c r="I42" s="174"/>
      <c r="J42" s="171"/>
    </row>
    <row r="43" spans="1:10" ht="14.25">
      <c r="A43" t="s">
        <v>142</v>
      </c>
      <c r="G43" s="174"/>
      <c r="H43" s="174"/>
      <c r="I43" s="174"/>
      <c r="J43" s="158"/>
    </row>
    <row r="44" spans="1:10">
      <c r="A44" s="212" t="s">
        <v>143</v>
      </c>
      <c r="B44" s="175"/>
      <c r="C44" s="175"/>
      <c r="D44" s="175"/>
      <c r="E44" s="175"/>
      <c r="F44" s="175"/>
      <c r="G44" s="174"/>
      <c r="H44" s="174"/>
      <c r="I44" s="174"/>
    </row>
    <row r="45" spans="1:10">
      <c r="A45" s="212" t="s">
        <v>144</v>
      </c>
      <c r="B45" s="175"/>
      <c r="C45" s="175"/>
      <c r="D45" s="175"/>
      <c r="E45" s="175"/>
      <c r="F45" s="175"/>
      <c r="G45" s="174"/>
      <c r="H45" s="174"/>
      <c r="I45" s="174"/>
    </row>
    <row r="46" spans="1:10">
      <c r="A46" s="212" t="s">
        <v>145</v>
      </c>
      <c r="B46" s="175"/>
      <c r="C46" s="175"/>
      <c r="D46" s="175"/>
      <c r="E46" s="175"/>
      <c r="F46" s="175"/>
    </row>
    <row r="47" spans="1:10">
      <c r="A47" s="212"/>
      <c r="B47" s="175"/>
      <c r="C47" s="175"/>
      <c r="D47" s="175"/>
      <c r="E47" s="175"/>
      <c r="F47" s="175"/>
    </row>
    <row r="48" spans="1:10" ht="15.75">
      <c r="A48" s="275" t="s">
        <v>233</v>
      </c>
      <c r="B48" s="170"/>
      <c r="C48" s="170"/>
      <c r="D48" s="276"/>
      <c r="E48" s="170"/>
      <c r="F48" s="170"/>
      <c r="G48" s="170"/>
      <c r="H48" s="170"/>
      <c r="I48" s="158"/>
      <c r="J48" s="158"/>
    </row>
    <row r="49" spans="1:10" ht="14.25">
      <c r="A49" s="158"/>
      <c r="B49" s="158"/>
      <c r="C49" s="158"/>
      <c r="D49" s="158"/>
      <c r="E49" s="158"/>
      <c r="F49" s="158"/>
      <c r="G49" s="158"/>
      <c r="I49" s="157"/>
      <c r="J49" s="157"/>
    </row>
    <row r="50" spans="1:10" ht="14.25">
      <c r="A50" s="157"/>
      <c r="B50" s="157"/>
      <c r="C50" s="157"/>
      <c r="D50" s="157"/>
      <c r="E50" s="158"/>
      <c r="F50" s="158"/>
      <c r="G50" s="170" t="s">
        <v>146</v>
      </c>
      <c r="I50" s="157"/>
      <c r="J50" s="157"/>
    </row>
    <row r="51" spans="1:10">
      <c r="G51" s="176" t="s">
        <v>147</v>
      </c>
    </row>
  </sheetData>
  <mergeCells count="5">
    <mergeCell ref="F19:G21"/>
    <mergeCell ref="M20:N20"/>
    <mergeCell ref="M21:N21"/>
    <mergeCell ref="A10:A12"/>
    <mergeCell ref="A15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I stopień</vt:lpstr>
      <vt:lpstr>Moduły</vt:lpstr>
      <vt:lpstr>Informacje</vt:lpstr>
      <vt:lpstr>'I stopień'!Obszar_wydruku</vt:lpstr>
    </vt:vector>
  </TitlesOfParts>
  <Company>Dom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</dc:creator>
  <cp:lastModifiedBy>Katarzyna</cp:lastModifiedBy>
  <cp:lastPrinted>2014-04-04T11:52:32Z</cp:lastPrinted>
  <dcterms:created xsi:type="dcterms:W3CDTF">2013-12-17T13:07:12Z</dcterms:created>
  <dcterms:modified xsi:type="dcterms:W3CDTF">2014-04-08T08:37:27Z</dcterms:modified>
</cp:coreProperties>
</file>