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356029C2-5A3F-CA4C-A9B0-DE1263D81F36}" xr6:coauthVersionLast="32" xr6:coauthVersionMax="32" xr10:uidLastSave="{00000000-0000-0000-0000-000000000000}"/>
  <bookViews>
    <workbookView xWindow="0" yWindow="460" windowWidth="12120" windowHeight="10140" activeTab="3"/>
  </bookViews>
  <sheets>
    <sheet name="GiZN" sheetId="1" r:id="rId1"/>
    <sheet name="GiPP" sheetId="2" r:id="rId2"/>
    <sheet name="semestr uzupełniający" sheetId="6" r:id="rId3"/>
    <sheet name="uwagi" sheetId="7" r:id="rId4"/>
  </sheets>
  <definedNames>
    <definedName name="_xlnm.Print_Area" localSheetId="1">GiPP!$A$1:$L$79</definedName>
    <definedName name="_xlnm.Print_Area" localSheetId="0">GiZN!$A$1:$L$81</definedName>
    <definedName name="_xlnm.Print_Area" localSheetId="2">'semestr uzupełniający'!$A$1:$L$46</definedName>
  </definedNames>
  <calcPr calcId="162913"/>
</workbook>
</file>

<file path=xl/calcChain.xml><?xml version="1.0" encoding="utf-8"?>
<calcChain xmlns="http://schemas.openxmlformats.org/spreadsheetml/2006/main">
  <c r="K23" i="6" l="1"/>
  <c r="D23" i="6"/>
  <c r="D39" i="2"/>
  <c r="C54" i="2" s="1"/>
  <c r="I39" i="2"/>
  <c r="H39" i="2"/>
  <c r="G39" i="2"/>
  <c r="F39" i="2"/>
  <c r="E39" i="2"/>
  <c r="J22" i="6"/>
  <c r="E23" i="6"/>
  <c r="F23" i="6"/>
  <c r="G23" i="6"/>
  <c r="H23" i="6"/>
  <c r="I23" i="6"/>
  <c r="J20" i="6"/>
  <c r="J21" i="6"/>
  <c r="C57" i="2"/>
  <c r="C58" i="2"/>
  <c r="C57" i="1"/>
  <c r="C58" i="1"/>
  <c r="J37" i="2"/>
  <c r="K50" i="2"/>
  <c r="J36" i="2"/>
  <c r="J31" i="2"/>
  <c r="J32" i="2"/>
  <c r="K23" i="2"/>
  <c r="I23" i="2"/>
  <c r="H23" i="2"/>
  <c r="G23" i="2"/>
  <c r="F23" i="2"/>
  <c r="E23" i="2"/>
  <c r="D23" i="2"/>
  <c r="J22" i="2"/>
  <c r="J21" i="2"/>
  <c r="J20" i="2"/>
  <c r="J19" i="2"/>
  <c r="J18" i="2"/>
  <c r="J17" i="2"/>
  <c r="J16" i="2"/>
  <c r="J15" i="2"/>
  <c r="J23" i="2" s="1"/>
  <c r="L52" i="2" s="1"/>
  <c r="J14" i="2"/>
  <c r="D23" i="1"/>
  <c r="D50" i="1"/>
  <c r="E39" i="1"/>
  <c r="F39" i="1"/>
  <c r="G39" i="1"/>
  <c r="H39" i="1"/>
  <c r="I39" i="1"/>
  <c r="K39" i="1"/>
  <c r="D39" i="1"/>
  <c r="C54" i="1" s="1"/>
  <c r="J37" i="1"/>
  <c r="J32" i="1"/>
  <c r="J35" i="1"/>
  <c r="J33" i="1"/>
  <c r="K39" i="2"/>
  <c r="J38" i="2"/>
  <c r="J38" i="1"/>
  <c r="D50" i="2"/>
  <c r="J28" i="2"/>
  <c r="J39" i="2" s="1"/>
  <c r="J29" i="2"/>
  <c r="J30" i="2"/>
  <c r="J33" i="2"/>
  <c r="J34" i="2"/>
  <c r="J35" i="2"/>
  <c r="J44" i="2"/>
  <c r="J45" i="2"/>
  <c r="J46" i="2"/>
  <c r="J47" i="2"/>
  <c r="J48" i="2"/>
  <c r="J50" i="2" s="1"/>
  <c r="J49" i="2"/>
  <c r="I50" i="2"/>
  <c r="H50" i="2"/>
  <c r="G50" i="2"/>
  <c r="F50" i="2"/>
  <c r="E50" i="2"/>
  <c r="I23" i="1"/>
  <c r="K23" i="1"/>
  <c r="J21" i="1"/>
  <c r="J22" i="1"/>
  <c r="J17" i="1"/>
  <c r="J18" i="1"/>
  <c r="J19" i="1"/>
  <c r="J20" i="1"/>
  <c r="H23" i="1"/>
  <c r="G23" i="1"/>
  <c r="F23" i="1"/>
  <c r="E23" i="1"/>
  <c r="J16" i="1"/>
  <c r="J15" i="1"/>
  <c r="J14" i="1"/>
  <c r="J23" i="1" s="1"/>
  <c r="J34" i="1"/>
  <c r="J31" i="1"/>
  <c r="J36" i="1"/>
  <c r="J29" i="1"/>
  <c r="J28" i="1"/>
  <c r="J39" i="1"/>
  <c r="J30" i="1"/>
  <c r="J44" i="1"/>
  <c r="J45" i="1"/>
  <c r="J46" i="1"/>
  <c r="J47" i="1"/>
  <c r="J48" i="1"/>
  <c r="J49" i="1"/>
  <c r="J50" i="1" s="1"/>
  <c r="E50" i="1"/>
  <c r="F50" i="1"/>
  <c r="G50" i="1"/>
  <c r="H50" i="1"/>
  <c r="I50" i="1"/>
  <c r="K50" i="1"/>
  <c r="J15" i="6"/>
  <c r="J23" i="6" s="1"/>
  <c r="J18" i="6"/>
  <c r="J19" i="6"/>
  <c r="J16" i="6"/>
  <c r="J17" i="6"/>
  <c r="C55" i="2" l="1"/>
  <c r="L52" i="1"/>
  <c r="C55" i="1" s="1"/>
</calcChain>
</file>

<file path=xl/sharedStrings.xml><?xml version="1.0" encoding="utf-8"?>
<sst xmlns="http://schemas.openxmlformats.org/spreadsheetml/2006/main" count="427" uniqueCount="167">
  <si>
    <t>strona 1/4</t>
  </si>
  <si>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</si>
  <si>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</si>
  <si>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</si>
  <si>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</si>
  <si>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</si>
  <si>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</si>
  <si>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</si>
  <si>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</si>
  <si>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</si>
  <si>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</si>
  <si>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</si>
  <si>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</si>
  <si>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</si>
  <si>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</si>
  <si>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</si>
  <si>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</si>
  <si>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</si>
  <si>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</si>
  <si>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</si>
  <si>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</si>
  <si>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</si>
  <si>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>strona 2/4</t>
  </si>
  <si>
    <t>Łączna liczba godzin wykładów wynosi:</t>
  </si>
  <si>
    <t>Wykłady stanowią:</t>
  </si>
  <si>
    <t>%   ogólnej liczby godzin zajęć dydaktycznych</t>
  </si>
  <si>
    <t>strona 3/4</t>
  </si>
  <si>
    <t>kierunek: GOSPODARKA PRZESTRZENNA</t>
  </si>
  <si>
    <t>Planowanie infrastruktury technicznej</t>
  </si>
  <si>
    <t xml:space="preserve">      Liczba godzin tygodniowo</t>
  </si>
  <si>
    <t>Teoria systemów</t>
  </si>
  <si>
    <t>Techniki legislacyjne w planowaniu</t>
  </si>
  <si>
    <t>Modele w gospodarce przestrzennej</t>
  </si>
  <si>
    <t>Marketing terytorialny</t>
  </si>
  <si>
    <t>Fundusze pomocowe i dopłaty UE</t>
  </si>
  <si>
    <t>Seminarium dyplomowe magisterskie</t>
  </si>
  <si>
    <t>Praca dyplomowa magisterska</t>
  </si>
  <si>
    <t>(10 zjazdów)</t>
  </si>
  <si>
    <t>PLAN  STUDIÓW  NIESTACJONARNYCH II STOPNIA (MGR)</t>
  </si>
  <si>
    <t>Zarządzanie i ekonomika środowiska (E)</t>
  </si>
  <si>
    <t>Teoria organizacji i zarządzania (E)</t>
  </si>
  <si>
    <t>Kształtowanie i ochrona środowiska (E)</t>
  </si>
  <si>
    <t>Polityka regionalna (E)</t>
  </si>
  <si>
    <t>strona 4/4</t>
  </si>
  <si>
    <t>Oznaczenia poszczególnych jednostek (katedr/zakładów) - dotyczy kolumny "Uwagi":</t>
  </si>
  <si>
    <t>KOiKŚ</t>
  </si>
  <si>
    <t>WZ</t>
  </si>
  <si>
    <t>ZIP</t>
  </si>
  <si>
    <t>ZID</t>
  </si>
  <si>
    <t>Katedra Ochrony i Kształtowania Środowiska</t>
  </si>
  <si>
    <t>Katedra Systemów Inżynierii Środowiska</t>
  </si>
  <si>
    <t>Zakład Informacji Przestrzennej</t>
  </si>
  <si>
    <t>Zakład Inżynierii Drogowej</t>
  </si>
  <si>
    <t>Wydział Zarządzania</t>
  </si>
  <si>
    <t>Podstawy AutoCAD-a</t>
  </si>
  <si>
    <t>Łączna liczba godzin zajęć dydaktycznych na studiach magisterskich wynosi:</t>
  </si>
  <si>
    <t xml:space="preserve">semestr uzupełniający (0) dla absolwentów studiów licencjackich I stopnia </t>
  </si>
  <si>
    <t>na kierunku Gospodarka przestrzenna</t>
  </si>
  <si>
    <t>System zarządzania środowiskowego</t>
  </si>
  <si>
    <t>Zarządzanie nieruchomościami (E)</t>
  </si>
  <si>
    <t>Studium Języków Obcych</t>
  </si>
  <si>
    <t>SJO</t>
  </si>
  <si>
    <t>Zasady projektowania (E )</t>
  </si>
  <si>
    <t>Rewitalizacja obszarów zurbanizowanych (E )</t>
  </si>
  <si>
    <t>Budownictwo (E )</t>
  </si>
  <si>
    <t>Wycena nieruchomości</t>
  </si>
  <si>
    <t>Język obcy</t>
  </si>
  <si>
    <t>Kształtowanie krajobrazu miasta</t>
  </si>
  <si>
    <t>Łącznie ECTS z przedmiotów wybieralnych:</t>
  </si>
  <si>
    <t>co stanowi:</t>
  </si>
  <si>
    <t>ogólnej liczby punktów ECTS</t>
  </si>
  <si>
    <t>Praktyka zawodowa</t>
  </si>
  <si>
    <t>GPN1201</t>
  </si>
  <si>
    <t>GPN1202</t>
  </si>
  <si>
    <t>GPN1203</t>
  </si>
  <si>
    <t>GPN1204</t>
  </si>
  <si>
    <t>GPN1205</t>
  </si>
  <si>
    <t>GPN1206</t>
  </si>
  <si>
    <t>GPN1207</t>
  </si>
  <si>
    <t>GPN1208</t>
  </si>
  <si>
    <t>GPN2212</t>
  </si>
  <si>
    <t>GPN2214</t>
  </si>
  <si>
    <t>GPN2217</t>
  </si>
  <si>
    <t>GPN2219</t>
  </si>
  <si>
    <t>GPN3229</t>
  </si>
  <si>
    <t>Przedmioty obieralne:</t>
  </si>
  <si>
    <t xml:space="preserve">Indywidualna przesiębiorczość </t>
  </si>
  <si>
    <t xml:space="preserve">Mały biznes </t>
  </si>
  <si>
    <t>Termomodernizacja budynków</t>
  </si>
  <si>
    <t xml:space="preserve">Diagnostyka cieplna  budynków </t>
  </si>
  <si>
    <t>GPN2213A</t>
  </si>
  <si>
    <t>GPN2213B</t>
  </si>
  <si>
    <t>Łączna liczba godzin zajęć dydaktycznych na studiach II stopnia  wynosi:</t>
  </si>
  <si>
    <t>Gospodarowanie na terenach zalewowych</t>
  </si>
  <si>
    <t>Zapobieganie powodziom</t>
  </si>
  <si>
    <t>Planowanie infrastruktury drogowej</t>
  </si>
  <si>
    <t>KSIŚ</t>
  </si>
  <si>
    <t>Łącznie ECTS z przedmiotów obieralnych:</t>
  </si>
  <si>
    <t>GPN2223</t>
  </si>
  <si>
    <t>GPN3230</t>
  </si>
  <si>
    <t>GPN3231</t>
  </si>
  <si>
    <t>ZDAK</t>
  </si>
  <si>
    <t>GPN3227A</t>
  </si>
  <si>
    <t>GPN3227B</t>
  </si>
  <si>
    <t>GPN3226A</t>
  </si>
  <si>
    <t>GPN3226B</t>
  </si>
  <si>
    <t>GPN0201</t>
  </si>
  <si>
    <t>GPN0202</t>
  </si>
  <si>
    <t>GPN0203</t>
  </si>
  <si>
    <t>GPN0204</t>
  </si>
  <si>
    <t>GPN0205</t>
  </si>
  <si>
    <t>GPN0207</t>
  </si>
  <si>
    <t>..........................................</t>
  </si>
  <si>
    <t>(pieczęć i podpis Dziekana)</t>
  </si>
  <si>
    <t>Planowanie rozwoju miast</t>
  </si>
  <si>
    <t>GPN1211</t>
  </si>
  <si>
    <t>GPN2224</t>
  </si>
  <si>
    <t>GPN2226</t>
  </si>
  <si>
    <t>Gospodarka przestrzenna Unii Europejskiej ( E)</t>
  </si>
  <si>
    <t>Kształtowanie krajobrazu obszarów wiejskich</t>
  </si>
  <si>
    <t>KMTiOB</t>
  </si>
  <si>
    <t>specjalność: GOSPODAROWANIE I ZARZĄDZANIE NIERUCHOMOŚCIAMI</t>
  </si>
  <si>
    <t>Gospodarka przestrzenna Unii Europejskiej (E)</t>
  </si>
  <si>
    <t>Doradztwo na rynku nieruchomości</t>
  </si>
  <si>
    <t>Analizy rynku nieruchomości</t>
  </si>
  <si>
    <t>Metody wielokryterialne w gospodarce przestrzennej</t>
  </si>
  <si>
    <t>Komputerowe wspomaganie zarządzania nieruchomościami</t>
  </si>
  <si>
    <t xml:space="preserve">Komputerowe wspomaganie wyceny nieruchomości </t>
  </si>
  <si>
    <t>specjalność: GEOINFORMACJA I PLANOWANIE PRZESTRZENNE</t>
  </si>
  <si>
    <t>Geoinformacja w gospodarowaniu przestrzenią</t>
  </si>
  <si>
    <t>Sporządzanie dokumentów planistycznych</t>
  </si>
  <si>
    <t>KOIKŚ</t>
  </si>
  <si>
    <t>Planowanie terenów otwartych (E)</t>
  </si>
  <si>
    <t>Analizy wielokryterialne z wykorzystaniem GIS</t>
  </si>
  <si>
    <t>Urządzanie terenów rolnych i leśnych</t>
  </si>
  <si>
    <t>Zarządzanie finansami nieruchomości</t>
  </si>
  <si>
    <t>GPN2232</t>
  </si>
  <si>
    <t>GPN2233</t>
  </si>
  <si>
    <t>GPN2234</t>
  </si>
  <si>
    <t>Analizy przestrzenne z wykorzystaniem GIS</t>
  </si>
  <si>
    <t>Geodezyjna lokalizacja obiektów</t>
  </si>
  <si>
    <t>GPN0208</t>
  </si>
  <si>
    <t>GPN0209</t>
  </si>
  <si>
    <t xml:space="preserve">Termomodernizacja budynków/Diagnostyka cieplna  budynków </t>
  </si>
  <si>
    <t>GPN2213A/GPN2213B</t>
  </si>
  <si>
    <t>GPN3226A/GPN3226B</t>
  </si>
  <si>
    <t>Indywidualna przesiębiorczość/Mały biznes  (HES)</t>
  </si>
  <si>
    <t>Gosp. na terenach zalewowych/Zapobieganie powodziom</t>
  </si>
  <si>
    <t>GPN3227A/GPN3227B</t>
  </si>
  <si>
    <t>10 zjazdów</t>
  </si>
  <si>
    <t>GPN3232</t>
  </si>
  <si>
    <t>GPN3233</t>
  </si>
  <si>
    <t>GPN2230</t>
  </si>
  <si>
    <t>GPN2227</t>
  </si>
  <si>
    <t>GPN2228</t>
  </si>
  <si>
    <t>GPN2229</t>
  </si>
  <si>
    <t>GPN2231</t>
  </si>
  <si>
    <t>GPN3234</t>
  </si>
  <si>
    <t>GPN3235</t>
  </si>
  <si>
    <r>
      <t xml:space="preserve">zatwierdzony przez Radę Wydziału w dniu </t>
    </r>
    <r>
      <rPr>
        <b/>
        <sz val="12"/>
        <rFont val="Arial CE"/>
        <charset val="238"/>
      </rPr>
      <t>02.04.2014</t>
    </r>
  </si>
  <si>
    <t>02.04.2014</t>
  </si>
  <si>
    <t>Przedmioty zaliczane do obieralnych ze względu na specjalność</t>
  </si>
  <si>
    <t>Plan studiów został zatwierdzony przez Radę Wydziału w dniu  02.04.2014 r.</t>
  </si>
  <si>
    <t>Pomiary i analizy na mapach</t>
  </si>
  <si>
    <t>Katedra Materiałów, Technologii i Organizacji Budownictwa</t>
  </si>
  <si>
    <t>(obowiązuje studentów, którzy rozpoczęli studia w roku akad. 2014/2015)</t>
  </si>
  <si>
    <t>Zakład Dydaktyczny Architektury Krajobrazu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</si>
</sst>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30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indexed="8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color indexed="10"/>
      <name val="Arial Narrow"/>
      <family val="2"/>
      <charset val="238"/>
    </font>
    <font>
      <sz val="12"/>
      <name val="Arial Narrow"/>
      <family val="2"/>
      <charset val="238"/>
    </font>
    <font>
      <sz val="16"/>
      <name val="Arial Narrow"/>
      <family val="2"/>
      <charset val="238"/>
    </font>
    <font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6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73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1" fillId="0" borderId="19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/>
    <xf numFmtId="0" fontId="1" fillId="0" borderId="9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  <xf numFmtId="174" fontId="3" fillId="0" borderId="0" xfId="0" applyNumberFormat="1" applyFont="1"/>
    <xf numFmtId="0" fontId="0" fillId="0" borderId="23" xfId="0" applyFont="1" applyFill="1" applyBorder="1"/>
    <xf numFmtId="0" fontId="0" fillId="0" borderId="16" xfId="0" applyFill="1" applyBorder="1"/>
    <xf numFmtId="0" fontId="0" fillId="0" borderId="24" xfId="0" applyFont="1" applyFill="1" applyBorder="1" applyAlignment="1">
      <alignment horizontal="center"/>
    </xf>
    <xf numFmtId="0" fontId="0" fillId="0" borderId="25" xfId="0" applyFill="1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26" xfId="0" applyFill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Alignment="1"/>
    <xf numFmtId="0" fontId="0" fillId="0" borderId="15" xfId="0" applyBorder="1" applyAlignment="1">
      <alignment horizontal="center"/>
    </xf>
    <xf numFmtId="0" fontId="1" fillId="0" borderId="0" xfId="0" applyFont="1" applyAlignment="1"/>
    <xf numFmtId="0" fontId="1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13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/>
    <xf numFmtId="0" fontId="0" fillId="0" borderId="0" xfId="0" applyAlignment="1">
      <alignment horizontal="left"/>
    </xf>
    <xf numFmtId="0" fontId="15" fillId="0" borderId="0" xfId="0" applyFont="1"/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7" fillId="0" borderId="2" xfId="0" applyFont="1" applyBorder="1"/>
    <xf numFmtId="0" fontId="18" fillId="0" borderId="0" xfId="0" applyFont="1"/>
    <xf numFmtId="0" fontId="0" fillId="0" borderId="30" xfId="0" applyBorder="1"/>
    <xf numFmtId="0" fontId="0" fillId="0" borderId="29" xfId="0" applyBorder="1"/>
    <xf numFmtId="0" fontId="19" fillId="0" borderId="0" xfId="0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0" fillId="0" borderId="0" xfId="0" applyFill="1"/>
    <xf numFmtId="0" fontId="0" fillId="0" borderId="28" xfId="0" applyBorder="1"/>
    <xf numFmtId="0" fontId="16" fillId="0" borderId="3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  <xf numFmtId="0" fontId="0" fillId="0" borderId="35" xfId="0" applyFill="1" applyBorder="1"/>
    <xf numFmtId="0" fontId="0" fillId="0" borderId="3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16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16" fillId="0" borderId="0" xfId="0" applyFont="1" applyAlignment="1"/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5" fillId="0" borderId="0" xfId="0" applyFont="1" applyFill="1" applyAlignment="1"/>
    <xf numFmtId="0" fontId="16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6" fillId="0" borderId="38" xfId="0" applyFont="1" applyFill="1" applyBorder="1"/>
    <xf numFmtId="0" fontId="16" fillId="0" borderId="28" xfId="0" applyFont="1" applyBorder="1"/>
    <xf numFmtId="0" fontId="16" fillId="0" borderId="0" xfId="0" applyFont="1" applyFill="1" applyAlignment="1">
      <alignment horizontal="left"/>
    </xf>
    <xf numFmtId="0" fontId="27" fillId="0" borderId="0" xfId="0" applyFont="1"/>
    <xf numFmtId="0" fontId="16" fillId="0" borderId="0" xfId="0" applyFont="1" applyFill="1" applyBorder="1"/>
    <xf numFmtId="0" fontId="23" fillId="0" borderId="0" xfId="0" applyFont="1"/>
    <xf numFmtId="174" fontId="23" fillId="0" borderId="0" xfId="0" applyNumberFormat="1" applyFont="1"/>
    <xf numFmtId="10" fontId="23" fillId="0" borderId="0" xfId="0" applyNumberFormat="1" applyFont="1" applyAlignment="1">
      <alignment wrapText="1"/>
    </xf>
    <xf numFmtId="0" fontId="12" fillId="0" borderId="38" xfId="0" applyFont="1" applyBorder="1" applyAlignment="1"/>
    <xf numFmtId="0" fontId="12" fillId="0" borderId="28" xfId="0" applyFont="1" applyBorder="1" applyAlignment="1"/>
    <xf numFmtId="0" fontId="23" fillId="0" borderId="0" xfId="0" applyFont="1" applyAlignment="1"/>
    <xf numFmtId="10" fontId="28" fillId="0" borderId="0" xfId="0" applyNumberFormat="1" applyFont="1" applyAlignment="1">
      <alignment wrapText="1"/>
    </xf>
    <xf numFmtId="0" fontId="19" fillId="0" borderId="0" xfId="0" applyFont="1" applyFill="1" applyAlignment="1">
      <alignment horizontal="center"/>
    </xf>
    <xf numFmtId="0" fontId="16" fillId="0" borderId="27" xfId="0" applyFont="1" applyFill="1" applyBorder="1"/>
    <xf numFmtId="0" fontId="16" fillId="0" borderId="28" xfId="0" applyFont="1" applyFill="1" applyBorder="1"/>
    <xf numFmtId="0" fontId="12" fillId="0" borderId="0" xfId="0" applyFont="1" applyBorder="1" applyAlignment="1"/>
    <xf numFmtId="0" fontId="0" fillId="0" borderId="38" xfId="0" applyBorder="1"/>
    <xf numFmtId="0" fontId="0" fillId="2" borderId="15" xfId="0" applyFont="1" applyFill="1" applyBorder="1" applyAlignment="1">
      <alignment horizontal="center"/>
    </xf>
    <xf numFmtId="0" fontId="21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16" fillId="2" borderId="2" xfId="0" applyFont="1" applyFill="1" applyBorder="1"/>
    <xf numFmtId="0" fontId="0" fillId="2" borderId="2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3" xfId="0" applyFill="1" applyBorder="1"/>
    <xf numFmtId="0" fontId="16" fillId="2" borderId="5" xfId="0" applyFont="1" applyFill="1" applyBorder="1" applyAlignment="1">
      <alignment horizontal="center"/>
    </xf>
    <xf numFmtId="0" fontId="0" fillId="2" borderId="6" xfId="0" applyFill="1" applyBorder="1"/>
    <xf numFmtId="0" fontId="0" fillId="2" borderId="0" xfId="0" applyFill="1"/>
    <xf numFmtId="0" fontId="0" fillId="2" borderId="6" xfId="0" applyFont="1" applyFill="1" applyBorder="1"/>
    <xf numFmtId="0" fontId="0" fillId="2" borderId="7" xfId="0" applyFill="1" applyBorder="1"/>
    <xf numFmtId="0" fontId="0" fillId="2" borderId="5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16" fillId="2" borderId="11" xfId="0" applyFont="1" applyFill="1" applyBorder="1"/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6" fillId="2" borderId="16" xfId="0" applyFont="1" applyFill="1" applyBorder="1"/>
    <xf numFmtId="0" fontId="16" fillId="2" borderId="7" xfId="0" applyFont="1" applyFill="1" applyBorder="1" applyAlignment="1">
      <alignment horizontal="center" vertical="center"/>
    </xf>
    <xf numFmtId="0" fontId="0" fillId="2" borderId="16" xfId="0" applyFont="1" applyFill="1" applyBorder="1"/>
    <xf numFmtId="0" fontId="0" fillId="2" borderId="18" xfId="0" applyFont="1" applyFill="1" applyBorder="1"/>
    <xf numFmtId="0" fontId="1" fillId="2" borderId="19" xfId="0" applyFont="1" applyFill="1" applyBorder="1" applyAlignment="1">
      <alignment horizontal="center"/>
    </xf>
    <xf numFmtId="0" fontId="16" fillId="2" borderId="5" xfId="0" applyFont="1" applyFill="1" applyBorder="1"/>
    <xf numFmtId="0" fontId="16" fillId="2" borderId="16" xfId="0" applyFont="1" applyFill="1" applyBorder="1" applyAlignment="1">
      <alignment horizontal="center" vertical="center"/>
    </xf>
    <xf numFmtId="0" fontId="0" fillId="2" borderId="5" xfId="0" applyFont="1" applyFill="1" applyBorder="1"/>
    <xf numFmtId="0" fontId="0" fillId="2" borderId="17" xfId="0" applyFont="1" applyFill="1" applyBorder="1"/>
    <xf numFmtId="0" fontId="1" fillId="2" borderId="9" xfId="0" applyFont="1" applyFill="1" applyBorder="1" applyAlignment="1">
      <alignment horizontal="center"/>
    </xf>
    <xf numFmtId="0" fontId="0" fillId="2" borderId="39" xfId="0" applyFont="1" applyFill="1" applyBorder="1"/>
    <xf numFmtId="0" fontId="1" fillId="2" borderId="20" xfId="0" applyFont="1" applyFill="1" applyBorder="1" applyAlignment="1">
      <alignment horizontal="center"/>
    </xf>
    <xf numFmtId="0" fontId="16" fillId="2" borderId="25" xfId="0" applyFont="1" applyFill="1" applyBorder="1"/>
    <xf numFmtId="0" fontId="0" fillId="2" borderId="23" xfId="0" applyFont="1" applyFill="1" applyBorder="1"/>
    <xf numFmtId="0" fontId="16" fillId="2" borderId="26" xfId="0" applyFont="1" applyFill="1" applyBorder="1"/>
    <xf numFmtId="0" fontId="16" fillId="2" borderId="40" xfId="0" applyFont="1" applyFill="1" applyBorder="1"/>
    <xf numFmtId="0" fontId="0" fillId="2" borderId="41" xfId="0" applyFont="1" applyFill="1" applyBorder="1"/>
    <xf numFmtId="0" fontId="0" fillId="2" borderId="42" xfId="0" applyFont="1" applyFill="1" applyBorder="1"/>
    <xf numFmtId="0" fontId="16" fillId="2" borderId="0" xfId="0" applyFont="1" applyFill="1"/>
    <xf numFmtId="0" fontId="24" fillId="2" borderId="43" xfId="0" applyFont="1" applyFill="1" applyBorder="1" applyAlignment="1">
      <alignment horizontal="center"/>
    </xf>
    <xf numFmtId="0" fontId="0" fillId="2" borderId="44" xfId="0" applyFill="1" applyBorder="1"/>
    <xf numFmtId="0" fontId="16" fillId="2" borderId="0" xfId="0" applyFont="1" applyFill="1" applyBorder="1"/>
    <xf numFmtId="0" fontId="16" fillId="2" borderId="45" xfId="0" applyFont="1" applyFill="1" applyBorder="1"/>
    <xf numFmtId="0" fontId="0" fillId="2" borderId="45" xfId="0" applyFill="1" applyBorder="1"/>
    <xf numFmtId="0" fontId="16" fillId="2" borderId="46" xfId="0" applyFont="1" applyFill="1" applyBorder="1"/>
    <xf numFmtId="0" fontId="0" fillId="2" borderId="46" xfId="0" applyFill="1" applyBorder="1"/>
    <xf numFmtId="0" fontId="1" fillId="2" borderId="46" xfId="0" applyFont="1" applyFill="1" applyBorder="1"/>
    <xf numFmtId="0" fontId="1" fillId="2" borderId="46" xfId="0" applyFont="1" applyFill="1" applyBorder="1" applyAlignment="1">
      <alignment horizontal="center"/>
    </xf>
    <xf numFmtId="0" fontId="0" fillId="2" borderId="47" xfId="0" applyFill="1" applyBorder="1"/>
    <xf numFmtId="0" fontId="0" fillId="2" borderId="48" xfId="0" applyFill="1" applyBorder="1"/>
    <xf numFmtId="0" fontId="0" fillId="2" borderId="49" xfId="0" applyFont="1" applyFill="1" applyBorder="1" applyAlignment="1">
      <alignment horizontal="center"/>
    </xf>
    <xf numFmtId="0" fontId="0" fillId="2" borderId="50" xfId="0" applyFont="1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6" fillId="2" borderId="52" xfId="0" applyFont="1" applyFill="1" applyBorder="1"/>
    <xf numFmtId="0" fontId="16" fillId="2" borderId="16" xfId="0" applyFont="1" applyFill="1" applyBorder="1" applyAlignment="1">
      <alignment horizontal="center"/>
    </xf>
    <xf numFmtId="0" fontId="0" fillId="2" borderId="52" xfId="0" applyFont="1" applyFill="1" applyBorder="1"/>
    <xf numFmtId="0" fontId="0" fillId="2" borderId="53" xfId="0" applyFont="1" applyFill="1" applyBorder="1"/>
    <xf numFmtId="0" fontId="1" fillId="2" borderId="49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6" fillId="2" borderId="50" xfId="0" applyFont="1" applyFill="1" applyBorder="1"/>
    <xf numFmtId="0" fontId="0" fillId="2" borderId="36" xfId="0" applyFont="1" applyFill="1" applyBorder="1"/>
    <xf numFmtId="0" fontId="1" fillId="2" borderId="32" xfId="0" applyFont="1" applyFill="1" applyBorder="1" applyAlignment="1">
      <alignment horizontal="center"/>
    </xf>
    <xf numFmtId="0" fontId="16" fillId="2" borderId="35" xfId="0" applyFont="1" applyFill="1" applyBorder="1"/>
    <xf numFmtId="0" fontId="0" fillId="2" borderId="35" xfId="0" applyFont="1" applyFill="1" applyBorder="1"/>
    <xf numFmtId="0" fontId="0" fillId="2" borderId="26" xfId="0" applyFont="1" applyFill="1" applyBorder="1"/>
    <xf numFmtId="0" fontId="24" fillId="2" borderId="10" xfId="0" applyFont="1" applyFill="1" applyBorder="1" applyAlignment="1">
      <alignment horizontal="center"/>
    </xf>
    <xf numFmtId="0" fontId="0" fillId="2" borderId="57" xfId="0" applyFill="1" applyBorder="1"/>
    <xf numFmtId="0" fontId="0" fillId="2" borderId="58" xfId="0" applyFill="1" applyBorder="1"/>
    <xf numFmtId="0" fontId="16" fillId="2" borderId="59" xfId="0" applyFont="1" applyFill="1" applyBorder="1"/>
    <xf numFmtId="0" fontId="0" fillId="2" borderId="59" xfId="0" applyFill="1" applyBorder="1"/>
    <xf numFmtId="0" fontId="0" fillId="2" borderId="18" xfId="0" applyFill="1" applyBorder="1" applyAlignment="1">
      <alignment horizontal="right"/>
    </xf>
    <xf numFmtId="0" fontId="0" fillId="2" borderId="60" xfId="0" applyFill="1" applyBorder="1" applyAlignment="1">
      <alignment horizontal="right"/>
    </xf>
    <xf numFmtId="0" fontId="0" fillId="2" borderId="60" xfId="0" applyFont="1" applyFill="1" applyBorder="1"/>
    <xf numFmtId="0" fontId="1" fillId="2" borderId="61" xfId="0" applyFont="1" applyFill="1" applyBorder="1" applyAlignment="1">
      <alignment horizontal="center"/>
    </xf>
    <xf numFmtId="0" fontId="0" fillId="2" borderId="17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16" fillId="2" borderId="62" xfId="0" applyFont="1" applyFill="1" applyBorder="1"/>
    <xf numFmtId="0" fontId="0" fillId="2" borderId="63" xfId="0" applyFill="1" applyBorder="1"/>
    <xf numFmtId="0" fontId="0" fillId="2" borderId="0" xfId="0" applyFill="1" applyBorder="1"/>
    <xf numFmtId="0" fontId="22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/>
    <xf numFmtId="172" fontId="1" fillId="2" borderId="0" xfId="0" applyNumberFormat="1" applyFont="1" applyFill="1" applyAlignment="1">
      <alignment horizontal="center"/>
    </xf>
    <xf numFmtId="0" fontId="27" fillId="2" borderId="0" xfId="0" applyFont="1" applyFill="1"/>
    <xf numFmtId="0" fontId="3" fillId="2" borderId="0" xfId="0" applyFont="1" applyFill="1"/>
    <xf numFmtId="0" fontId="20" fillId="2" borderId="0" xfId="0" applyFont="1" applyFill="1"/>
    <xf numFmtId="173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 applyAlignment="1">
      <alignment horizontal="center"/>
    </xf>
    <xf numFmtId="0" fontId="3" fillId="2" borderId="0" xfId="0" applyFont="1" applyFill="1" applyAlignment="1"/>
    <xf numFmtId="0" fontId="0" fillId="2" borderId="1" xfId="0" applyFill="1" applyBorder="1"/>
    <xf numFmtId="0" fontId="0" fillId="2" borderId="4" xfId="0" applyFont="1" applyFill="1" applyBorder="1" applyAlignment="1">
      <alignment horizontal="center"/>
    </xf>
    <xf numFmtId="0" fontId="0" fillId="2" borderId="10" xfId="0" applyFill="1" applyBorder="1"/>
    <xf numFmtId="0" fontId="0" fillId="2" borderId="24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ont="1" applyFill="1" applyBorder="1" applyAlignment="1">
      <alignment horizontal="center"/>
    </xf>
    <xf numFmtId="0" fontId="0" fillId="2" borderId="29" xfId="0" applyFill="1" applyBorder="1"/>
    <xf numFmtId="0" fontId="0" fillId="2" borderId="64" xfId="0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0" fillId="2" borderId="65" xfId="0" applyFont="1" applyFill="1" applyBorder="1" applyAlignment="1">
      <alignment horizontal="center"/>
    </xf>
    <xf numFmtId="0" fontId="16" fillId="2" borderId="17" xfId="0" applyFont="1" applyFill="1" applyBorder="1"/>
    <xf numFmtId="0" fontId="16" fillId="2" borderId="17" xfId="0" applyFont="1" applyFill="1" applyBorder="1" applyAlignment="1">
      <alignment horizontal="center"/>
    </xf>
    <xf numFmtId="0" fontId="0" fillId="2" borderId="66" xfId="0" applyFont="1" applyFill="1" applyBorder="1" applyAlignment="1">
      <alignment horizontal="center"/>
    </xf>
    <xf numFmtId="0" fontId="16" fillId="2" borderId="42" xfId="0" applyFont="1" applyFill="1" applyBorder="1"/>
    <xf numFmtId="0" fontId="16" fillId="2" borderId="23" xfId="0" applyFont="1" applyFill="1" applyBorder="1" applyAlignment="1">
      <alignment horizontal="center"/>
    </xf>
    <xf numFmtId="0" fontId="0" fillId="2" borderId="67" xfId="0" applyFont="1" applyFill="1" applyBorder="1"/>
    <xf numFmtId="0" fontId="0" fillId="2" borderId="68" xfId="0" applyFont="1" applyFill="1" applyBorder="1"/>
    <xf numFmtId="0" fontId="0" fillId="2" borderId="69" xfId="0" applyFont="1" applyFill="1" applyBorder="1" applyAlignment="1">
      <alignment horizontal="center"/>
    </xf>
    <xf numFmtId="0" fontId="0" fillId="2" borderId="50" xfId="0" applyFont="1" applyFill="1" applyBorder="1"/>
    <xf numFmtId="0" fontId="0" fillId="2" borderId="5" xfId="0" applyFill="1" applyBorder="1"/>
    <xf numFmtId="0" fontId="1" fillId="2" borderId="70" xfId="0" applyFont="1" applyFill="1" applyBorder="1" applyAlignment="1">
      <alignment horizontal="center"/>
    </xf>
    <xf numFmtId="0" fontId="0" fillId="2" borderId="71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" fillId="2" borderId="72" xfId="0" applyFont="1" applyFill="1" applyBorder="1" applyAlignment="1">
      <alignment horizontal="center"/>
    </xf>
    <xf numFmtId="0" fontId="16" fillId="2" borderId="73" xfId="0" applyFont="1" applyFill="1" applyBorder="1" applyAlignment="1">
      <alignment horizontal="center"/>
    </xf>
    <xf numFmtId="0" fontId="0" fillId="2" borderId="40" xfId="0" applyFont="1" applyFill="1" applyBorder="1"/>
    <xf numFmtId="0" fontId="1" fillId="2" borderId="33" xfId="0" applyFont="1" applyFill="1" applyBorder="1" applyAlignment="1">
      <alignment horizontal="center"/>
    </xf>
    <xf numFmtId="0" fontId="0" fillId="2" borderId="74" xfId="0" applyFill="1" applyBorder="1"/>
    <xf numFmtId="0" fontId="0" fillId="2" borderId="75" xfId="0" applyFill="1" applyBorder="1"/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6" fillId="2" borderId="76" xfId="0" applyFont="1" applyFill="1" applyBorder="1" applyAlignment="1">
      <alignment horizontal="center"/>
    </xf>
    <xf numFmtId="0" fontId="1" fillId="2" borderId="77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6" fillId="2" borderId="7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16" fillId="2" borderId="80" xfId="0" applyFont="1" applyFill="1" applyBorder="1" applyAlignment="1">
      <alignment horizontal="center"/>
    </xf>
    <xf numFmtId="0" fontId="1" fillId="2" borderId="81" xfId="0" applyFont="1" applyFill="1" applyBorder="1" applyAlignment="1">
      <alignment horizontal="center"/>
    </xf>
    <xf numFmtId="0" fontId="0" fillId="2" borderId="0" xfId="0" applyFont="1" applyFill="1"/>
    <xf numFmtId="0" fontId="23" fillId="2" borderId="0" xfId="0" applyFont="1" applyFill="1" applyAlignment="1">
      <alignment horizontal="right"/>
    </xf>
    <xf numFmtId="0" fontId="23" fillId="2" borderId="0" xfId="0" applyFont="1" applyFill="1"/>
    <xf numFmtId="0" fontId="18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0" fillId="0" borderId="26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1" xfId="0" applyFill="1" applyBorder="1"/>
    <xf numFmtId="0" fontId="1" fillId="0" borderId="26" xfId="0" applyFont="1" applyFill="1" applyBorder="1" applyAlignment="1">
      <alignment horizontal="center"/>
    </xf>
    <xf numFmtId="0" fontId="0" fillId="0" borderId="45" xfId="0" applyFill="1" applyBorder="1"/>
    <xf numFmtId="0" fontId="0" fillId="0" borderId="82" xfId="0" applyFill="1" applyBorder="1"/>
    <xf numFmtId="0" fontId="1" fillId="0" borderId="43" xfId="0" applyFont="1" applyFill="1" applyBorder="1" applyAlignment="1">
      <alignment horizontal="center"/>
    </xf>
    <xf numFmtId="0" fontId="0" fillId="0" borderId="44" xfId="0" applyFill="1" applyBorder="1"/>
    <xf numFmtId="0" fontId="0" fillId="0" borderId="3" xfId="0" applyFill="1" applyBorder="1"/>
    <xf numFmtId="0" fontId="0" fillId="2" borderId="49" xfId="0" applyFill="1" applyBorder="1" applyAlignment="1">
      <alignment horizontal="center"/>
    </xf>
    <xf numFmtId="0" fontId="0" fillId="2" borderId="26" xfId="0" applyFill="1" applyBorder="1"/>
    <xf numFmtId="0" fontId="0" fillId="2" borderId="26" xfId="0" applyFill="1" applyBorder="1" applyAlignment="1">
      <alignment horizontal="right"/>
    </xf>
    <xf numFmtId="0" fontId="0" fillId="0" borderId="38" xfId="0" applyFont="1" applyBorder="1" applyAlignment="1">
      <alignment horizontal="center"/>
    </xf>
    <xf numFmtId="0" fontId="16" fillId="2" borderId="83" xfId="0" applyFont="1" applyFill="1" applyBorder="1"/>
    <xf numFmtId="0" fontId="16" fillId="2" borderId="83" xfId="0" applyFont="1" applyFill="1" applyBorder="1" applyAlignment="1">
      <alignment horizontal="center"/>
    </xf>
    <xf numFmtId="0" fontId="0" fillId="2" borderId="83" xfId="0" applyFont="1" applyFill="1" applyBorder="1"/>
    <xf numFmtId="0" fontId="1" fillId="2" borderId="31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16" fillId="2" borderId="40" xfId="0" applyFont="1" applyFill="1" applyBorder="1" applyAlignment="1">
      <alignment horizontal="center"/>
    </xf>
    <xf numFmtId="0" fontId="0" fillId="2" borderId="25" xfId="0" applyFont="1" applyFill="1" applyBorder="1"/>
    <xf numFmtId="0" fontId="0" fillId="2" borderId="84" xfId="0" applyFont="1" applyFill="1" applyBorder="1"/>
    <xf numFmtId="0" fontId="29" fillId="0" borderId="0" xfId="0" applyFont="1" applyAlignment="1">
      <alignment horizontal="right"/>
    </xf>
    <xf numFmtId="0" fontId="18" fillId="2" borderId="2" xfId="0" applyFont="1" applyFill="1" applyBorder="1"/>
    <xf numFmtId="0" fontId="18" fillId="2" borderId="46" xfId="0" applyFont="1" applyFill="1" applyBorder="1"/>
    <xf numFmtId="0" fontId="16" fillId="0" borderId="38" xfId="0" applyFont="1" applyBorder="1" applyAlignment="1"/>
    <xf numFmtId="0" fontId="16" fillId="0" borderId="28" xfId="0" applyFont="1" applyBorder="1" applyAlignment="1"/>
    <xf numFmtId="0" fontId="17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showGridLines="0" view="pageBreakPreview" zoomScaleNormal="100" zoomScaleSheetLayoutView="100" workbookViewId="0">
      <selection activeCell="B13" sqref="B13"/>
    </sheetView>
  </sheetViews>
  <sheetFormatPr baseColWidth="10" defaultRowHeight="13"/>
  <cols>
    <col min="1" max="1" width="4.83203125" customWidth="1"/>
    <col min="2" max="2" width="50" style="103" customWidth="1"/>
    <col min="3" max="3" width="19.83203125" style="103" customWidth="1"/>
    <col min="4" max="9" width="5.6640625" customWidth="1"/>
    <col min="10" max="10" width="12.5" customWidth="1"/>
    <col min="11" max="11" width="14.6640625" customWidth="1"/>
    <col min="12" max="12" width="8.83203125" customWidth="1"/>
    <col min="13" max="13" width="9.33203125" customWidth="1"/>
    <col min="14" max="256" width="8.83203125" customWidth="1"/>
  </cols>
  <sheetData>
    <row r="1" spans="1:12" ht="15" customHeight="1">
      <c r="D1" s="1" t="s">
        <v>0</v>
      </c>
    </row>
    <row r="2" spans="1:12" ht="20">
      <c r="C2" s="117"/>
    </row>
    <row r="3" spans="1:12" s="4" customFormat="1" ht="18">
      <c r="A3" s="3" t="s">
        <v>1</v>
      </c>
      <c r="B3" s="104"/>
      <c r="C3" s="104"/>
      <c r="L3" s="5"/>
    </row>
    <row r="4" spans="1:12" s="4" customFormat="1" ht="18" customHeight="1">
      <c r="A4" s="3" t="s">
        <v>2</v>
      </c>
      <c r="B4" s="104"/>
      <c r="C4" s="104"/>
      <c r="L4" s="299" t="s">
        <v>160</v>
      </c>
    </row>
    <row r="5" spans="1:12" s="7" customFormat="1" ht="39" customHeight="1">
      <c r="A5" s="6" t="s">
        <v>38</v>
      </c>
      <c r="B5" s="105"/>
      <c r="C5" s="105"/>
      <c r="J5" s="2"/>
      <c r="K5" s="2"/>
      <c r="L5" s="4"/>
    </row>
    <row r="6" spans="1:12" s="7" customFormat="1" ht="30" customHeight="1">
      <c r="A6" s="6"/>
      <c r="B6" s="105"/>
      <c r="C6" s="105"/>
      <c r="D6" s="8"/>
      <c r="J6" s="2"/>
      <c r="K6" s="2" t="s">
        <v>149</v>
      </c>
      <c r="L6" s="4"/>
    </row>
    <row r="7" spans="1:12" s="7" customFormat="1" ht="23.25" customHeight="1">
      <c r="A7" s="6" t="s">
        <v>27</v>
      </c>
      <c r="B7" s="105"/>
      <c r="C7" s="106"/>
      <c r="J7" s="2"/>
      <c r="K7" s="2"/>
      <c r="L7" s="4"/>
    </row>
    <row r="8" spans="1:12" s="7" customFormat="1" ht="23.25" customHeight="1">
      <c r="A8" s="6" t="s">
        <v>121</v>
      </c>
      <c r="B8" s="105"/>
      <c r="C8" s="106"/>
      <c r="J8" s="2"/>
      <c r="K8" s="2"/>
      <c r="L8" s="4"/>
    </row>
    <row r="9" spans="1:12" s="7" customFormat="1" ht="26.25" customHeight="1">
      <c r="A9" s="10" t="s">
        <v>159</v>
      </c>
      <c r="B9" s="132"/>
      <c r="C9" s="132"/>
      <c r="D9" s="133"/>
      <c r="E9" s="133"/>
      <c r="F9" s="133"/>
      <c r="G9" s="133"/>
      <c r="H9" s="133"/>
      <c r="I9" s="133"/>
      <c r="J9" s="134"/>
      <c r="K9" s="134"/>
      <c r="L9" s="135"/>
    </row>
    <row r="10" spans="1:12" s="7" customFormat="1" ht="15" customHeight="1" thickBot="1">
      <c r="A10" s="10" t="s">
        <v>165</v>
      </c>
      <c r="B10" s="132"/>
      <c r="C10" s="132"/>
      <c r="D10" s="133"/>
      <c r="E10" s="133"/>
      <c r="F10" s="133"/>
      <c r="G10" s="133"/>
      <c r="H10" s="133"/>
      <c r="I10" s="133"/>
      <c r="J10" s="134"/>
      <c r="K10" s="134"/>
      <c r="L10" s="135"/>
    </row>
    <row r="11" spans="1:12" s="4" customFormat="1" ht="14" customHeight="1" thickBot="1">
      <c r="A11" s="12"/>
      <c r="B11" s="136"/>
      <c r="C11" s="136"/>
      <c r="D11" s="137"/>
      <c r="E11" s="137"/>
      <c r="F11" s="138" t="s">
        <v>3</v>
      </c>
      <c r="G11" s="137"/>
      <c r="H11" s="300" t="s">
        <v>4</v>
      </c>
      <c r="I11" s="137"/>
      <c r="J11" s="138"/>
      <c r="K11" s="139" t="s">
        <v>37</v>
      </c>
      <c r="L11" s="140"/>
    </row>
    <row r="12" spans="1:12" ht="14" customHeight="1">
      <c r="A12" s="16" t="s">
        <v>5</v>
      </c>
      <c r="B12" s="141" t="s">
        <v>6</v>
      </c>
      <c r="C12" s="141" t="s">
        <v>7</v>
      </c>
      <c r="D12" s="142" t="s">
        <v>29</v>
      </c>
      <c r="E12" s="143"/>
      <c r="F12" s="144"/>
      <c r="G12" s="144"/>
      <c r="H12" s="144"/>
      <c r="I12" s="145"/>
      <c r="J12" s="146" t="s">
        <v>8</v>
      </c>
      <c r="K12" s="147" t="s">
        <v>9</v>
      </c>
      <c r="L12" s="148" t="s">
        <v>10</v>
      </c>
    </row>
    <row r="13" spans="1:12" ht="15" customHeight="1" thickBot="1">
      <c r="A13" s="22"/>
      <c r="B13" s="149"/>
      <c r="C13" s="149"/>
      <c r="D13" s="150" t="s">
        <v>11</v>
      </c>
      <c r="E13" s="151" t="s">
        <v>12</v>
      </c>
      <c r="F13" s="150" t="s">
        <v>13</v>
      </c>
      <c r="G13" s="150" t="s">
        <v>14</v>
      </c>
      <c r="H13" s="150" t="s">
        <v>15</v>
      </c>
      <c r="I13" s="150" t="s">
        <v>16</v>
      </c>
      <c r="J13" s="150" t="s">
        <v>17</v>
      </c>
      <c r="K13" s="152" t="s">
        <v>18</v>
      </c>
      <c r="L13" s="153"/>
    </row>
    <row r="14" spans="1:12" ht="20" customHeight="1">
      <c r="A14" s="131">
        <v>1</v>
      </c>
      <c r="B14" s="154" t="s">
        <v>30</v>
      </c>
      <c r="C14" s="155" t="s">
        <v>72</v>
      </c>
      <c r="D14" s="156">
        <v>2</v>
      </c>
      <c r="E14" s="156"/>
      <c r="F14" s="156"/>
      <c r="G14" s="156"/>
      <c r="H14" s="156"/>
      <c r="I14" s="156"/>
      <c r="J14" s="156">
        <f t="shared" ref="J14:J22" si="0">SUM(D14:I14)*10</f>
        <v>20</v>
      </c>
      <c r="K14" s="157">
        <v>2</v>
      </c>
      <c r="L14" s="158" t="s">
        <v>47</v>
      </c>
    </row>
    <row r="15" spans="1:12" ht="20" customHeight="1">
      <c r="A15" s="33">
        <v>2</v>
      </c>
      <c r="B15" s="159" t="s">
        <v>41</v>
      </c>
      <c r="C15" s="160" t="s">
        <v>73</v>
      </c>
      <c r="D15" s="161">
        <v>1</v>
      </c>
      <c r="E15" s="161"/>
      <c r="F15" s="161"/>
      <c r="G15" s="161"/>
      <c r="H15" s="161">
        <v>2</v>
      </c>
      <c r="I15" s="161"/>
      <c r="J15" s="156">
        <f t="shared" si="0"/>
        <v>30</v>
      </c>
      <c r="K15" s="162">
        <v>3</v>
      </c>
      <c r="L15" s="163" t="s">
        <v>45</v>
      </c>
    </row>
    <row r="16" spans="1:12" ht="20" customHeight="1">
      <c r="A16" s="36">
        <v>3</v>
      </c>
      <c r="B16" s="154" t="s">
        <v>42</v>
      </c>
      <c r="C16" s="160" t="s">
        <v>74</v>
      </c>
      <c r="D16" s="156">
        <v>1</v>
      </c>
      <c r="E16" s="156">
        <v>2</v>
      </c>
      <c r="F16" s="156"/>
      <c r="G16" s="156"/>
      <c r="H16" s="156"/>
      <c r="I16" s="156"/>
      <c r="J16" s="156">
        <f t="shared" si="0"/>
        <v>30</v>
      </c>
      <c r="K16" s="164">
        <v>4</v>
      </c>
      <c r="L16" s="165" t="s">
        <v>47</v>
      </c>
    </row>
    <row r="17" spans="1:13" ht="20" customHeight="1">
      <c r="A17" s="36">
        <v>4</v>
      </c>
      <c r="B17" s="154" t="s">
        <v>31</v>
      </c>
      <c r="C17" s="160" t="s">
        <v>75</v>
      </c>
      <c r="D17" s="156">
        <v>2</v>
      </c>
      <c r="E17" s="156"/>
      <c r="F17" s="156"/>
      <c r="G17" s="156"/>
      <c r="H17" s="156">
        <v>1</v>
      </c>
      <c r="I17" s="156"/>
      <c r="J17" s="156">
        <f t="shared" si="0"/>
        <v>30</v>
      </c>
      <c r="K17" s="162">
        <v>4</v>
      </c>
      <c r="L17" s="158" t="s">
        <v>101</v>
      </c>
    </row>
    <row r="18" spans="1:13" ht="20" customHeight="1">
      <c r="A18" s="28">
        <v>5</v>
      </c>
      <c r="B18" s="154" t="s">
        <v>114</v>
      </c>
      <c r="C18" s="160" t="s">
        <v>76</v>
      </c>
      <c r="D18" s="156">
        <v>1</v>
      </c>
      <c r="E18" s="156"/>
      <c r="F18" s="156"/>
      <c r="G18" s="156"/>
      <c r="H18" s="156">
        <v>2</v>
      </c>
      <c r="I18" s="156"/>
      <c r="J18" s="156">
        <f t="shared" si="0"/>
        <v>30</v>
      </c>
      <c r="K18" s="162">
        <v>4</v>
      </c>
      <c r="L18" s="158" t="s">
        <v>101</v>
      </c>
    </row>
    <row r="19" spans="1:13" ht="20" customHeight="1">
      <c r="A19" s="28">
        <v>6</v>
      </c>
      <c r="B19" s="154" t="s">
        <v>66</v>
      </c>
      <c r="C19" s="160" t="s">
        <v>77</v>
      </c>
      <c r="D19" s="156"/>
      <c r="E19" s="156">
        <v>2</v>
      </c>
      <c r="F19" s="156"/>
      <c r="G19" s="156"/>
      <c r="H19" s="156"/>
      <c r="I19" s="156"/>
      <c r="J19" s="156">
        <f t="shared" si="0"/>
        <v>20</v>
      </c>
      <c r="K19" s="162">
        <v>2</v>
      </c>
      <c r="L19" s="158" t="s">
        <v>61</v>
      </c>
    </row>
    <row r="20" spans="1:13" ht="20" customHeight="1">
      <c r="A20" s="50">
        <v>7</v>
      </c>
      <c r="B20" s="166" t="s">
        <v>32</v>
      </c>
      <c r="C20" s="160" t="s">
        <v>78</v>
      </c>
      <c r="D20" s="156">
        <v>1</v>
      </c>
      <c r="E20" s="156">
        <v>2</v>
      </c>
      <c r="F20" s="156"/>
      <c r="G20" s="156"/>
      <c r="H20" s="156"/>
      <c r="I20" s="156"/>
      <c r="J20" s="156">
        <f t="shared" si="0"/>
        <v>30</v>
      </c>
      <c r="K20" s="167">
        <v>4</v>
      </c>
      <c r="L20" s="158" t="s">
        <v>47</v>
      </c>
    </row>
    <row r="21" spans="1:13" ht="20" customHeight="1">
      <c r="A21" s="64">
        <v>8</v>
      </c>
      <c r="B21" s="168" t="s">
        <v>58</v>
      </c>
      <c r="C21" s="160" t="s">
        <v>79</v>
      </c>
      <c r="D21" s="156">
        <v>1</v>
      </c>
      <c r="E21" s="156"/>
      <c r="F21" s="156"/>
      <c r="G21" s="156"/>
      <c r="H21" s="156">
        <v>2</v>
      </c>
      <c r="I21" s="156"/>
      <c r="J21" s="156">
        <f t="shared" si="0"/>
        <v>30</v>
      </c>
      <c r="K21" s="167">
        <v>3</v>
      </c>
      <c r="L21" s="158" t="s">
        <v>47</v>
      </c>
    </row>
    <row r="22" spans="1:13" ht="20" customHeight="1" thickBot="1">
      <c r="A22" s="65">
        <v>9</v>
      </c>
      <c r="B22" s="169" t="s">
        <v>40</v>
      </c>
      <c r="C22" s="160" t="s">
        <v>115</v>
      </c>
      <c r="D22" s="170">
        <v>2</v>
      </c>
      <c r="E22" s="170">
        <v>1</v>
      </c>
      <c r="F22" s="170"/>
      <c r="G22" s="170"/>
      <c r="H22" s="170"/>
      <c r="I22" s="170"/>
      <c r="J22" s="170">
        <f t="shared" si="0"/>
        <v>30</v>
      </c>
      <c r="K22" s="171">
        <v>4</v>
      </c>
      <c r="L22" s="158" t="s">
        <v>120</v>
      </c>
    </row>
    <row r="23" spans="1:13" ht="20" customHeight="1" thickBot="1">
      <c r="B23" s="172"/>
      <c r="C23" s="173" t="s">
        <v>19</v>
      </c>
      <c r="D23" s="174">
        <f>SUM(D14:D22)</f>
        <v>11</v>
      </c>
      <c r="E23" s="174">
        <f t="shared" ref="E23:K23" si="1">SUM(E14:E22)</f>
        <v>7</v>
      </c>
      <c r="F23" s="174">
        <f t="shared" si="1"/>
        <v>0</v>
      </c>
      <c r="G23" s="174">
        <f t="shared" si="1"/>
        <v>0</v>
      </c>
      <c r="H23" s="174">
        <f t="shared" si="1"/>
        <v>7</v>
      </c>
      <c r="I23" s="174">
        <f t="shared" si="1"/>
        <v>0</v>
      </c>
      <c r="J23" s="174">
        <f t="shared" si="1"/>
        <v>250</v>
      </c>
      <c r="K23" s="174">
        <f t="shared" si="1"/>
        <v>30</v>
      </c>
      <c r="L23" s="140"/>
      <c r="M23" s="76"/>
    </row>
    <row r="24" spans="1:13" ht="30" customHeight="1" thickBot="1">
      <c r="B24" s="175"/>
      <c r="C24" s="176"/>
      <c r="D24" s="177"/>
      <c r="E24" s="177"/>
      <c r="F24" s="177"/>
      <c r="G24" s="177"/>
      <c r="H24" s="177"/>
      <c r="I24" s="177"/>
      <c r="J24" s="177"/>
      <c r="K24" s="177"/>
      <c r="L24" s="177"/>
    </row>
    <row r="25" spans="1:13" ht="14" customHeight="1" thickBot="1">
      <c r="A25" s="89"/>
      <c r="B25" s="178"/>
      <c r="C25" s="178"/>
      <c r="D25" s="179"/>
      <c r="E25" s="179"/>
      <c r="F25" s="180" t="s">
        <v>3</v>
      </c>
      <c r="G25" s="179"/>
      <c r="H25" s="301" t="s">
        <v>20</v>
      </c>
      <c r="I25" s="179"/>
      <c r="J25" s="179"/>
      <c r="K25" s="181" t="s">
        <v>37</v>
      </c>
      <c r="L25" s="182"/>
    </row>
    <row r="26" spans="1:13" ht="14" customHeight="1">
      <c r="A26" s="84" t="s">
        <v>5</v>
      </c>
      <c r="B26" s="141" t="s">
        <v>6</v>
      </c>
      <c r="C26" s="141" t="s">
        <v>7</v>
      </c>
      <c r="D26" s="142" t="s">
        <v>29</v>
      </c>
      <c r="E26" s="183"/>
      <c r="F26" s="144"/>
      <c r="G26" s="144"/>
      <c r="H26" s="144"/>
      <c r="I26" s="145"/>
      <c r="J26" s="146" t="s">
        <v>8</v>
      </c>
      <c r="K26" s="147" t="s">
        <v>9</v>
      </c>
      <c r="L26" s="184" t="s">
        <v>10</v>
      </c>
    </row>
    <row r="27" spans="1:13" ht="15" customHeight="1" thickBot="1">
      <c r="A27" s="90"/>
      <c r="B27" s="159"/>
      <c r="C27" s="159"/>
      <c r="D27" s="146" t="s">
        <v>11</v>
      </c>
      <c r="E27" s="146" t="s">
        <v>12</v>
      </c>
      <c r="F27" s="146" t="s">
        <v>13</v>
      </c>
      <c r="G27" s="146" t="s">
        <v>14</v>
      </c>
      <c r="H27" s="146" t="s">
        <v>15</v>
      </c>
      <c r="I27" s="146" t="s">
        <v>16</v>
      </c>
      <c r="J27" s="146" t="s">
        <v>17</v>
      </c>
      <c r="K27" s="185" t="s">
        <v>18</v>
      </c>
      <c r="L27" s="287"/>
    </row>
    <row r="28" spans="1:13" ht="20" customHeight="1">
      <c r="A28" s="290">
        <v>1</v>
      </c>
      <c r="B28" s="291" t="s">
        <v>122</v>
      </c>
      <c r="C28" s="292" t="s">
        <v>80</v>
      </c>
      <c r="D28" s="293">
        <v>2</v>
      </c>
      <c r="E28" s="293">
        <v>1</v>
      </c>
      <c r="F28" s="293"/>
      <c r="G28" s="293"/>
      <c r="H28" s="293"/>
      <c r="I28" s="293"/>
      <c r="J28" s="293">
        <f t="shared" ref="J28:J37" si="2">SUM(D28:I28)*10</f>
        <v>30</v>
      </c>
      <c r="K28" s="293">
        <v>3</v>
      </c>
      <c r="L28" s="294" t="s">
        <v>47</v>
      </c>
    </row>
    <row r="29" spans="1:13" ht="20" customHeight="1">
      <c r="A29" s="85">
        <v>2</v>
      </c>
      <c r="B29" s="168" t="s">
        <v>146</v>
      </c>
      <c r="C29" s="194" t="s">
        <v>144</v>
      </c>
      <c r="D29" s="203">
        <v>2</v>
      </c>
      <c r="E29" s="203"/>
      <c r="F29" s="203"/>
      <c r="G29" s="203"/>
      <c r="H29" s="203"/>
      <c r="I29" s="203"/>
      <c r="J29" s="203">
        <f t="shared" si="2"/>
        <v>20</v>
      </c>
      <c r="K29" s="203">
        <v>2</v>
      </c>
      <c r="L29" s="200" t="s">
        <v>47</v>
      </c>
    </row>
    <row r="30" spans="1:13" ht="20" customHeight="1">
      <c r="A30" s="85">
        <v>3</v>
      </c>
      <c r="B30" s="168" t="s">
        <v>39</v>
      </c>
      <c r="C30" s="194" t="s">
        <v>81</v>
      </c>
      <c r="D30" s="203">
        <v>1</v>
      </c>
      <c r="E30" s="203">
        <v>2</v>
      </c>
      <c r="F30" s="203"/>
      <c r="G30" s="203"/>
      <c r="H30" s="203"/>
      <c r="I30" s="203"/>
      <c r="J30" s="203">
        <f t="shared" si="2"/>
        <v>30</v>
      </c>
      <c r="K30" s="203">
        <v>3</v>
      </c>
      <c r="L30" s="200" t="s">
        <v>47</v>
      </c>
    </row>
    <row r="31" spans="1:13" ht="20" customHeight="1">
      <c r="A31" s="85">
        <v>4</v>
      </c>
      <c r="B31" s="168" t="s">
        <v>34</v>
      </c>
      <c r="C31" s="194" t="s">
        <v>83</v>
      </c>
      <c r="D31" s="203">
        <v>1</v>
      </c>
      <c r="E31" s="203"/>
      <c r="F31" s="203"/>
      <c r="G31" s="203"/>
      <c r="H31" s="288">
        <v>2</v>
      </c>
      <c r="I31" s="203"/>
      <c r="J31" s="203">
        <f>SUM(D31:I31)*10</f>
        <v>30</v>
      </c>
      <c r="K31" s="203">
        <v>3</v>
      </c>
      <c r="L31" s="200" t="s">
        <v>47</v>
      </c>
    </row>
    <row r="32" spans="1:13" ht="20" customHeight="1">
      <c r="A32" s="85">
        <v>5</v>
      </c>
      <c r="B32" s="168" t="s">
        <v>125</v>
      </c>
      <c r="C32" s="194" t="s">
        <v>152</v>
      </c>
      <c r="D32" s="203">
        <v>1</v>
      </c>
      <c r="E32" s="203"/>
      <c r="F32" s="203"/>
      <c r="G32" s="203">
        <v>2</v>
      </c>
      <c r="H32" s="203"/>
      <c r="I32" s="203"/>
      <c r="J32" s="203">
        <f>SUM(D32:I32)*10</f>
        <v>30</v>
      </c>
      <c r="K32" s="203">
        <v>3</v>
      </c>
      <c r="L32" s="200" t="s">
        <v>47</v>
      </c>
    </row>
    <row r="33" spans="1:13" ht="20" customHeight="1">
      <c r="A33" s="85">
        <v>6</v>
      </c>
      <c r="B33" s="168" t="s">
        <v>123</v>
      </c>
      <c r="C33" s="194" t="s">
        <v>153</v>
      </c>
      <c r="D33" s="203">
        <v>1</v>
      </c>
      <c r="E33" s="203">
        <v>1</v>
      </c>
      <c r="F33" s="203"/>
      <c r="G33" s="203"/>
      <c r="H33" s="203"/>
      <c r="I33" s="203"/>
      <c r="J33" s="203">
        <f t="shared" si="2"/>
        <v>20</v>
      </c>
      <c r="K33" s="203">
        <v>2</v>
      </c>
      <c r="L33" s="200" t="s">
        <v>47</v>
      </c>
    </row>
    <row r="34" spans="1:13" ht="20" customHeight="1">
      <c r="A34" s="295">
        <v>7</v>
      </c>
      <c r="B34" s="168" t="s">
        <v>65</v>
      </c>
      <c r="C34" s="194" t="s">
        <v>116</v>
      </c>
      <c r="D34" s="289">
        <v>1</v>
      </c>
      <c r="E34" s="289">
        <v>2</v>
      </c>
      <c r="F34" s="289"/>
      <c r="G34" s="289"/>
      <c r="H34" s="289"/>
      <c r="I34" s="289"/>
      <c r="J34" s="203">
        <f>SUM(D34:I34)*10</f>
        <v>30</v>
      </c>
      <c r="K34" s="203">
        <v>4</v>
      </c>
      <c r="L34" s="200" t="s">
        <v>47</v>
      </c>
    </row>
    <row r="35" spans="1:13" ht="20" customHeight="1">
      <c r="A35" s="85">
        <v>8</v>
      </c>
      <c r="B35" s="168" t="s">
        <v>124</v>
      </c>
      <c r="C35" s="194" t="s">
        <v>154</v>
      </c>
      <c r="D35" s="203">
        <v>1</v>
      </c>
      <c r="E35" s="203">
        <v>1</v>
      </c>
      <c r="F35" s="203"/>
      <c r="G35" s="203"/>
      <c r="H35" s="203"/>
      <c r="I35" s="203"/>
      <c r="J35" s="203">
        <f t="shared" si="2"/>
        <v>20</v>
      </c>
      <c r="K35" s="203">
        <v>2</v>
      </c>
      <c r="L35" s="200" t="s">
        <v>47</v>
      </c>
    </row>
    <row r="36" spans="1:13" ht="20" customHeight="1">
      <c r="A36" s="85">
        <v>9</v>
      </c>
      <c r="B36" s="168" t="s">
        <v>59</v>
      </c>
      <c r="C36" s="194" t="s">
        <v>82</v>
      </c>
      <c r="D36" s="203">
        <v>1</v>
      </c>
      <c r="E36" s="203">
        <v>2</v>
      </c>
      <c r="F36" s="203"/>
      <c r="G36" s="203"/>
      <c r="H36" s="203"/>
      <c r="I36" s="203"/>
      <c r="J36" s="203">
        <f t="shared" si="2"/>
        <v>30</v>
      </c>
      <c r="K36" s="203">
        <v>4</v>
      </c>
      <c r="L36" s="200" t="s">
        <v>47</v>
      </c>
    </row>
    <row r="37" spans="1:13" ht="20" customHeight="1">
      <c r="A37" s="85">
        <v>10</v>
      </c>
      <c r="B37" s="168" t="s">
        <v>135</v>
      </c>
      <c r="C37" s="194" t="s">
        <v>155</v>
      </c>
      <c r="D37" s="203">
        <v>1</v>
      </c>
      <c r="E37" s="203"/>
      <c r="F37" s="203"/>
      <c r="G37" s="203">
        <v>1</v>
      </c>
      <c r="H37" s="203"/>
      <c r="I37" s="203"/>
      <c r="J37" s="203">
        <f t="shared" si="2"/>
        <v>20</v>
      </c>
      <c r="K37" s="203">
        <v>2</v>
      </c>
      <c r="L37" s="200" t="s">
        <v>47</v>
      </c>
    </row>
    <row r="38" spans="1:13" s="94" customFormat="1" ht="20" customHeight="1" thickBot="1">
      <c r="A38" s="65">
        <v>11</v>
      </c>
      <c r="B38" s="169" t="s">
        <v>71</v>
      </c>
      <c r="C38" s="296" t="s">
        <v>98</v>
      </c>
      <c r="D38" s="257"/>
      <c r="E38" s="257"/>
      <c r="F38" s="257"/>
      <c r="G38" s="257"/>
      <c r="H38" s="257"/>
      <c r="I38" s="257"/>
      <c r="J38" s="257">
        <f>SUM(D38:I38)*15</f>
        <v>0</v>
      </c>
      <c r="K38" s="257">
        <v>2</v>
      </c>
      <c r="L38" s="258"/>
    </row>
    <row r="39" spans="1:13" ht="20" customHeight="1" thickBot="1">
      <c r="B39" s="172"/>
      <c r="C39" s="204" t="s">
        <v>19</v>
      </c>
      <c r="D39" s="205">
        <f t="shared" ref="D39:K39" si="3">SUM(D28:D38)</f>
        <v>12</v>
      </c>
      <c r="E39" s="205">
        <f t="shared" si="3"/>
        <v>9</v>
      </c>
      <c r="F39" s="205">
        <f t="shared" si="3"/>
        <v>0</v>
      </c>
      <c r="G39" s="205">
        <f t="shared" si="3"/>
        <v>3</v>
      </c>
      <c r="H39" s="205">
        <f t="shared" si="3"/>
        <v>2</v>
      </c>
      <c r="I39" s="205">
        <f t="shared" si="3"/>
        <v>0</v>
      </c>
      <c r="J39" s="205">
        <f t="shared" si="3"/>
        <v>260</v>
      </c>
      <c r="K39" s="205">
        <f t="shared" si="3"/>
        <v>30</v>
      </c>
      <c r="L39" s="206"/>
      <c r="M39" s="76"/>
    </row>
    <row r="40" spans="1:13" ht="30" customHeight="1" thickBot="1">
      <c r="B40" s="207"/>
      <c r="C40" s="207"/>
      <c r="D40" s="137"/>
      <c r="E40" s="137"/>
      <c r="F40" s="137"/>
      <c r="G40" s="208"/>
      <c r="H40" s="137"/>
      <c r="I40" s="137"/>
      <c r="J40" s="208"/>
      <c r="K40" s="137"/>
      <c r="L40" s="208"/>
    </row>
    <row r="41" spans="1:13" ht="14" customHeight="1" thickBot="1">
      <c r="A41" s="12"/>
      <c r="B41" s="136"/>
      <c r="C41" s="136"/>
      <c r="D41" s="137"/>
      <c r="E41" s="137"/>
      <c r="F41" s="138" t="s">
        <v>3</v>
      </c>
      <c r="G41" s="137"/>
      <c r="H41" s="300" t="s">
        <v>21</v>
      </c>
      <c r="I41" s="137"/>
      <c r="J41" s="137"/>
      <c r="K41" s="139" t="s">
        <v>37</v>
      </c>
      <c r="L41" s="140"/>
    </row>
    <row r="42" spans="1:13" ht="15" customHeight="1">
      <c r="A42" s="16" t="s">
        <v>5</v>
      </c>
      <c r="B42" s="141" t="s">
        <v>6</v>
      </c>
      <c r="C42" s="141" t="s">
        <v>7</v>
      </c>
      <c r="D42" s="142" t="s">
        <v>29</v>
      </c>
      <c r="E42" s="183"/>
      <c r="F42" s="144"/>
      <c r="G42" s="144"/>
      <c r="H42" s="144"/>
      <c r="I42" s="145"/>
      <c r="J42" s="146" t="s">
        <v>8</v>
      </c>
      <c r="K42" s="147" t="s">
        <v>9</v>
      </c>
      <c r="L42" s="148" t="s">
        <v>10</v>
      </c>
    </row>
    <row r="43" spans="1:13" ht="15" customHeight="1" thickBot="1">
      <c r="A43" s="22"/>
      <c r="B43" s="149"/>
      <c r="C43" s="149"/>
      <c r="D43" s="150" t="s">
        <v>11</v>
      </c>
      <c r="E43" s="150" t="s">
        <v>12</v>
      </c>
      <c r="F43" s="150" t="s">
        <v>13</v>
      </c>
      <c r="G43" s="150" t="s">
        <v>14</v>
      </c>
      <c r="H43" s="150" t="s">
        <v>15</v>
      </c>
      <c r="I43" s="150" t="s">
        <v>16</v>
      </c>
      <c r="J43" s="150" t="s">
        <v>17</v>
      </c>
      <c r="K43" s="152" t="s">
        <v>18</v>
      </c>
      <c r="L43" s="153"/>
    </row>
    <row r="44" spans="1:13" ht="19.5" customHeight="1">
      <c r="A44" s="38">
        <v>1</v>
      </c>
      <c r="B44" s="154" t="s">
        <v>126</v>
      </c>
      <c r="C44" s="188" t="s">
        <v>150</v>
      </c>
      <c r="D44" s="209"/>
      <c r="E44" s="210"/>
      <c r="F44" s="210"/>
      <c r="G44" s="210">
        <v>2</v>
      </c>
      <c r="H44" s="210"/>
      <c r="I44" s="210"/>
      <c r="J44" s="211">
        <f>SUM(D44:I44)*10</f>
        <v>20</v>
      </c>
      <c r="K44" s="157">
        <v>2</v>
      </c>
      <c r="L44" s="212" t="s">
        <v>47</v>
      </c>
    </row>
    <row r="45" spans="1:13" ht="20" customHeight="1">
      <c r="A45" s="58">
        <v>2</v>
      </c>
      <c r="B45" s="154" t="s">
        <v>143</v>
      </c>
      <c r="C45" s="188" t="s">
        <v>145</v>
      </c>
      <c r="D45" s="213">
        <v>1</v>
      </c>
      <c r="E45" s="214"/>
      <c r="F45" s="214"/>
      <c r="G45" s="214"/>
      <c r="H45" s="214">
        <v>1</v>
      </c>
      <c r="I45" s="214"/>
      <c r="J45" s="156">
        <f>SUM(D45:I45)*10</f>
        <v>20</v>
      </c>
      <c r="K45" s="162">
        <v>2</v>
      </c>
      <c r="L45" s="165" t="s">
        <v>47</v>
      </c>
    </row>
    <row r="46" spans="1:13" ht="20" customHeight="1">
      <c r="A46" s="58">
        <v>3</v>
      </c>
      <c r="B46" s="154" t="s">
        <v>127</v>
      </c>
      <c r="C46" s="188" t="s">
        <v>151</v>
      </c>
      <c r="D46" s="213"/>
      <c r="E46" s="214"/>
      <c r="F46" s="214"/>
      <c r="G46" s="214">
        <v>2</v>
      </c>
      <c r="H46" s="214"/>
      <c r="I46" s="214"/>
      <c r="J46" s="156">
        <f>SUM(D46:I46)*10</f>
        <v>20</v>
      </c>
      <c r="K46" s="162">
        <v>2</v>
      </c>
      <c r="L46" s="165" t="s">
        <v>47</v>
      </c>
    </row>
    <row r="47" spans="1:13" ht="20" customHeight="1">
      <c r="A47" s="16">
        <v>4</v>
      </c>
      <c r="B47" s="159" t="s">
        <v>33</v>
      </c>
      <c r="C47" s="188" t="s">
        <v>84</v>
      </c>
      <c r="D47" s="161">
        <v>1</v>
      </c>
      <c r="E47" s="161">
        <v>1</v>
      </c>
      <c r="F47" s="161"/>
      <c r="G47" s="161"/>
      <c r="H47" s="161"/>
      <c r="I47" s="161"/>
      <c r="J47" s="156">
        <f>SUM(D47:I47)*10</f>
        <v>20</v>
      </c>
      <c r="K47" s="162">
        <v>2</v>
      </c>
      <c r="L47" s="158" t="s">
        <v>46</v>
      </c>
    </row>
    <row r="48" spans="1:13" ht="20" customHeight="1">
      <c r="A48" s="36">
        <v>5</v>
      </c>
      <c r="B48" s="154" t="s">
        <v>35</v>
      </c>
      <c r="C48" s="188" t="s">
        <v>99</v>
      </c>
      <c r="D48" s="156"/>
      <c r="E48" s="156"/>
      <c r="F48" s="156"/>
      <c r="G48" s="156"/>
      <c r="H48" s="156"/>
      <c r="I48" s="156">
        <v>2</v>
      </c>
      <c r="J48" s="156">
        <f>SUM(D48:I48)*10</f>
        <v>20</v>
      </c>
      <c r="K48" s="162">
        <v>2</v>
      </c>
      <c r="L48" s="158"/>
    </row>
    <row r="49" spans="1:24" ht="20" customHeight="1" thickBot="1">
      <c r="A49" s="39">
        <v>6</v>
      </c>
      <c r="B49" s="215" t="s">
        <v>36</v>
      </c>
      <c r="C49" s="188" t="s">
        <v>100</v>
      </c>
      <c r="D49" s="156"/>
      <c r="E49" s="156"/>
      <c r="F49" s="156"/>
      <c r="G49" s="156"/>
      <c r="H49" s="156"/>
      <c r="I49" s="156"/>
      <c r="J49" s="156">
        <f>SUM(D49:I49)*15</f>
        <v>0</v>
      </c>
      <c r="K49" s="162">
        <v>20</v>
      </c>
      <c r="L49" s="158"/>
    </row>
    <row r="50" spans="1:24" ht="20" customHeight="1" thickBot="1">
      <c r="B50" s="172"/>
      <c r="C50" s="173" t="s">
        <v>19</v>
      </c>
      <c r="D50" s="216">
        <f>SUM(D44:D49)</f>
        <v>2</v>
      </c>
      <c r="E50" s="216">
        <f t="shared" ref="E50:K50" si="4">SUM(E44:E49)</f>
        <v>1</v>
      </c>
      <c r="F50" s="216">
        <f t="shared" si="4"/>
        <v>0</v>
      </c>
      <c r="G50" s="216">
        <f t="shared" si="4"/>
        <v>4</v>
      </c>
      <c r="H50" s="216">
        <f t="shared" si="4"/>
        <v>1</v>
      </c>
      <c r="I50" s="216">
        <f t="shared" si="4"/>
        <v>2</v>
      </c>
      <c r="J50" s="216">
        <f t="shared" si="4"/>
        <v>100</v>
      </c>
      <c r="K50" s="216">
        <f t="shared" si="4"/>
        <v>30</v>
      </c>
      <c r="L50" s="140"/>
      <c r="M50" s="76"/>
    </row>
    <row r="51" spans="1:24" ht="20" customHeight="1">
      <c r="B51" s="172"/>
      <c r="C51" s="175"/>
      <c r="D51" s="217"/>
      <c r="E51" s="143"/>
      <c r="F51" s="143"/>
      <c r="G51" s="143"/>
      <c r="H51" s="143"/>
      <c r="I51" s="143"/>
      <c r="J51" s="143"/>
      <c r="K51" s="143"/>
      <c r="L51" s="143"/>
      <c r="N51" s="275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ht="20" customHeight="1">
      <c r="A52" s="6" t="s">
        <v>92</v>
      </c>
      <c r="B52" s="218"/>
      <c r="C52" s="218"/>
      <c r="D52" s="219"/>
      <c r="E52" s="219"/>
      <c r="F52" s="219"/>
      <c r="G52" s="219"/>
      <c r="H52" s="219"/>
      <c r="I52" s="219"/>
      <c r="J52" s="220"/>
      <c r="K52" s="220"/>
      <c r="L52" s="221">
        <f>J23+J39+J50</f>
        <v>610</v>
      </c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40" customFormat="1" ht="20" customHeight="1">
      <c r="A53" s="6"/>
      <c r="B53" s="106"/>
      <c r="C53" s="106"/>
      <c r="D53" s="9"/>
      <c r="E53" s="9"/>
      <c r="F53" s="9"/>
      <c r="G53" s="9"/>
      <c r="H53" s="9"/>
      <c r="I53" s="9"/>
      <c r="J53" s="9"/>
      <c r="K53" s="46"/>
      <c r="L53" s="4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</row>
    <row r="54" spans="1:24" ht="20" customHeight="1">
      <c r="B54" s="107" t="s">
        <v>23</v>
      </c>
      <c r="C54" s="119">
        <f>(D23+D39+D50)*10</f>
        <v>250</v>
      </c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ht="20" customHeight="1">
      <c r="B55" s="107" t="s">
        <v>24</v>
      </c>
      <c r="C55" s="120">
        <f>100*(C54/L52)</f>
        <v>40.983606557377051</v>
      </c>
      <c r="D55" s="3" t="s">
        <v>25</v>
      </c>
      <c r="G55" s="47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ht="20" customHeight="1">
      <c r="A56" s="56"/>
      <c r="B56" s="108"/>
      <c r="C56" s="108"/>
      <c r="D56" s="56"/>
      <c r="E56" s="56"/>
      <c r="F56" s="56"/>
      <c r="G56" s="56"/>
      <c r="H56" s="56"/>
      <c r="I56" s="56"/>
      <c r="J56" s="56"/>
      <c r="K56" s="56"/>
      <c r="L56" s="56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24" ht="20" customHeight="1">
      <c r="A57" s="57"/>
      <c r="B57" s="107" t="s">
        <v>68</v>
      </c>
      <c r="C57" s="119">
        <f>K49+K46+K45+K44+K38+K37+K36+K35+K33+K29+K34</f>
        <v>44</v>
      </c>
      <c r="D57" s="56"/>
      <c r="E57" s="56"/>
      <c r="F57" s="56"/>
      <c r="G57" s="56"/>
      <c r="H57" s="56"/>
      <c r="I57" s="56"/>
      <c r="J57" s="56"/>
      <c r="K57" s="56"/>
      <c r="L57" s="56"/>
    </row>
    <row r="58" spans="1:24" ht="15" customHeight="1">
      <c r="A58" s="59"/>
      <c r="B58" s="107" t="s">
        <v>69</v>
      </c>
      <c r="C58" s="121">
        <f>(C57/90)</f>
        <v>0.48888888888888887</v>
      </c>
      <c r="D58" s="3" t="s">
        <v>70</v>
      </c>
      <c r="E58" s="56"/>
      <c r="F58" s="56"/>
      <c r="G58" s="56"/>
      <c r="H58" s="56"/>
      <c r="I58" s="56"/>
      <c r="J58" s="56"/>
      <c r="K58" s="56"/>
      <c r="L58" s="56"/>
    </row>
    <row r="59" spans="1:24" ht="15" customHeight="1">
      <c r="A59" s="59"/>
      <c r="B59" s="109"/>
      <c r="C59" s="109"/>
      <c r="D59" s="59"/>
      <c r="E59" s="56"/>
      <c r="F59" s="56"/>
      <c r="G59" s="56"/>
      <c r="H59" s="56"/>
      <c r="I59" s="56"/>
      <c r="J59" s="56"/>
      <c r="K59" s="56"/>
      <c r="L59" s="56"/>
    </row>
    <row r="60" spans="1:24" ht="15" customHeight="1">
      <c r="A60" s="59"/>
      <c r="B60" s="109"/>
      <c r="C60" s="109"/>
      <c r="D60" s="59"/>
      <c r="E60" s="56"/>
      <c r="F60" s="56"/>
      <c r="G60" s="56"/>
      <c r="H60" s="56"/>
      <c r="I60" s="56"/>
      <c r="J60" s="56"/>
      <c r="K60" s="56"/>
      <c r="L60" s="56"/>
    </row>
    <row r="61" spans="1:24" ht="15" customHeight="1">
      <c r="A61" s="59"/>
      <c r="C61" s="109"/>
      <c r="D61" s="59"/>
      <c r="E61" s="56"/>
      <c r="F61" s="56"/>
      <c r="G61" s="56"/>
      <c r="H61" s="56"/>
      <c r="I61" s="56"/>
      <c r="J61" s="56"/>
      <c r="K61" s="56"/>
      <c r="L61" s="56"/>
    </row>
    <row r="62" spans="1:24" ht="15" customHeight="1" thickBot="1">
      <c r="A62" s="59"/>
      <c r="B62" s="111" t="s">
        <v>85</v>
      </c>
      <c r="C62" s="108"/>
      <c r="D62" s="56"/>
      <c r="E62" s="56"/>
      <c r="F62" s="56"/>
      <c r="G62" s="56"/>
      <c r="H62" s="56"/>
      <c r="I62" s="56"/>
      <c r="J62" s="56"/>
      <c r="K62" s="56"/>
      <c r="L62" s="56"/>
    </row>
    <row r="63" spans="1:24" ht="15" customHeight="1">
      <c r="A63" s="59"/>
      <c r="B63" s="302" t="s">
        <v>86</v>
      </c>
      <c r="C63" s="92" t="s">
        <v>90</v>
      </c>
      <c r="L63" s="76"/>
      <c r="M63" s="78"/>
    </row>
    <row r="64" spans="1:24" ht="15" customHeight="1" thickBot="1">
      <c r="A64" s="59"/>
      <c r="B64" s="303" t="s">
        <v>87</v>
      </c>
      <c r="C64" s="96" t="s">
        <v>91</v>
      </c>
      <c r="L64" s="76"/>
      <c r="M64" s="78"/>
    </row>
    <row r="65" spans="1:13" ht="15" customHeight="1" thickBot="1">
      <c r="A65" s="59"/>
      <c r="B65" s="112"/>
      <c r="C65" s="83"/>
      <c r="D65" s="77"/>
      <c r="L65" s="76"/>
      <c r="M65" s="78"/>
    </row>
    <row r="66" spans="1:13" ht="15" customHeight="1">
      <c r="A66" s="56"/>
      <c r="B66" s="302" t="s">
        <v>88</v>
      </c>
      <c r="C66" s="92" t="s">
        <v>104</v>
      </c>
      <c r="E66" s="56"/>
      <c r="F66" s="56"/>
      <c r="G66" s="56"/>
      <c r="H66" s="56"/>
      <c r="I66" s="56"/>
      <c r="J66" s="56"/>
      <c r="K66" s="56"/>
      <c r="L66" s="56"/>
      <c r="M66" s="78"/>
    </row>
    <row r="67" spans="1:13" ht="14" thickBot="1">
      <c r="B67" s="303" t="s">
        <v>89</v>
      </c>
      <c r="C67" s="96" t="s">
        <v>105</v>
      </c>
      <c r="E67" s="56"/>
    </row>
    <row r="68" spans="1:13" ht="14" thickBot="1">
      <c r="B68" s="113"/>
      <c r="C68" s="83"/>
      <c r="D68" s="77"/>
      <c r="E68" s="56"/>
    </row>
    <row r="69" spans="1:13">
      <c r="B69" s="114" t="s">
        <v>71</v>
      </c>
      <c r="C69" s="92" t="s">
        <v>98</v>
      </c>
      <c r="D69" s="77"/>
      <c r="E69" s="56"/>
    </row>
    <row r="70" spans="1:13" ht="14" thickBot="1">
      <c r="B70" s="115" t="s">
        <v>36</v>
      </c>
      <c r="C70" s="96" t="s">
        <v>100</v>
      </c>
      <c r="D70" s="77"/>
      <c r="E70" s="56"/>
    </row>
    <row r="73" spans="1:13" ht="14" thickBot="1">
      <c r="B73" s="116" t="s">
        <v>161</v>
      </c>
    </row>
    <row r="74" spans="1:13">
      <c r="B74" s="114" t="s">
        <v>123</v>
      </c>
      <c r="C74" s="92" t="s">
        <v>153</v>
      </c>
    </row>
    <row r="75" spans="1:13">
      <c r="B75" s="127" t="s">
        <v>65</v>
      </c>
      <c r="C75" s="93" t="s">
        <v>116</v>
      </c>
    </row>
    <row r="76" spans="1:13">
      <c r="B76" s="127" t="s">
        <v>124</v>
      </c>
      <c r="C76" s="93" t="s">
        <v>154</v>
      </c>
    </row>
    <row r="77" spans="1:13">
      <c r="B77" s="127" t="s">
        <v>59</v>
      </c>
      <c r="C77" s="93" t="s">
        <v>82</v>
      </c>
    </row>
    <row r="78" spans="1:13">
      <c r="B78" s="127" t="s">
        <v>135</v>
      </c>
      <c r="C78" s="93" t="s">
        <v>155</v>
      </c>
    </row>
    <row r="79" spans="1:13">
      <c r="B79" s="127" t="s">
        <v>126</v>
      </c>
      <c r="C79" s="93" t="s">
        <v>150</v>
      </c>
    </row>
    <row r="80" spans="1:13" ht="14" thickBot="1">
      <c r="B80" s="128" t="s">
        <v>127</v>
      </c>
      <c r="C80" s="96" t="s">
        <v>151</v>
      </c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3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2"/>
  <sheetViews>
    <sheetView showGridLines="0" view="pageBreakPreview" zoomScale="130" zoomScaleNormal="80" zoomScaleSheetLayoutView="130" workbookViewId="0">
      <selection activeCell="A10" sqref="A10"/>
    </sheetView>
  </sheetViews>
  <sheetFormatPr baseColWidth="10" defaultRowHeight="13"/>
  <cols>
    <col min="1" max="1" width="4.83203125" customWidth="1"/>
    <col min="2" max="2" width="43.6640625" style="103" customWidth="1"/>
    <col min="3" max="3" width="19.83203125" style="103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4" ht="15" customHeight="1">
      <c r="A1" s="143"/>
      <c r="B1" s="172"/>
      <c r="C1" s="172"/>
      <c r="D1" s="222" t="s">
        <v>22</v>
      </c>
      <c r="E1" s="143"/>
      <c r="F1" s="143"/>
      <c r="G1" s="143"/>
      <c r="H1" s="143"/>
      <c r="I1" s="143"/>
      <c r="J1" s="143"/>
      <c r="K1" s="143"/>
      <c r="L1" s="143"/>
    </row>
    <row r="2" spans="1:14" ht="30" customHeight="1">
      <c r="A2" s="143"/>
      <c r="B2" s="172"/>
      <c r="C2" s="223"/>
      <c r="D2" s="143"/>
      <c r="E2" s="143"/>
      <c r="F2" s="143"/>
      <c r="G2" s="143"/>
      <c r="H2" s="143"/>
      <c r="I2" s="143"/>
      <c r="J2" s="143"/>
      <c r="K2" s="143"/>
      <c r="L2" s="143"/>
    </row>
    <row r="3" spans="1:14" s="4" customFormat="1" ht="18">
      <c r="A3" s="224" t="s">
        <v>1</v>
      </c>
      <c r="B3" s="225"/>
      <c r="C3" s="225"/>
      <c r="D3" s="135"/>
      <c r="E3" s="135"/>
      <c r="F3" s="135"/>
      <c r="G3" s="135"/>
      <c r="H3" s="135"/>
      <c r="I3" s="135"/>
      <c r="J3" s="135"/>
      <c r="K3" s="135"/>
      <c r="L3" s="226"/>
    </row>
    <row r="4" spans="1:14" s="4" customFormat="1" ht="18" customHeight="1">
      <c r="A4" s="224" t="s">
        <v>2</v>
      </c>
      <c r="B4" s="225"/>
      <c r="C4" s="225"/>
      <c r="D4" s="135"/>
      <c r="E4" s="135"/>
      <c r="F4" s="135"/>
      <c r="G4" s="135"/>
      <c r="H4" s="135"/>
      <c r="I4" s="135"/>
      <c r="J4" s="135"/>
      <c r="K4" s="135"/>
      <c r="L4" s="299" t="s">
        <v>160</v>
      </c>
    </row>
    <row r="5" spans="1:14" s="7" customFormat="1" ht="39" customHeight="1">
      <c r="A5" s="227" t="s">
        <v>38</v>
      </c>
      <c r="B5" s="132"/>
      <c r="C5" s="132"/>
      <c r="D5" s="133"/>
      <c r="E5" s="133"/>
      <c r="F5" s="133"/>
      <c r="G5" s="133"/>
      <c r="H5" s="133"/>
      <c r="I5" s="133"/>
      <c r="J5" s="134"/>
      <c r="K5" s="134"/>
      <c r="L5" s="135"/>
    </row>
    <row r="6" spans="1:14" s="7" customFormat="1" ht="30" customHeight="1">
      <c r="A6" s="227"/>
      <c r="B6" s="132"/>
      <c r="C6" s="132"/>
      <c r="D6" s="228"/>
      <c r="E6" s="133"/>
      <c r="F6" s="133"/>
      <c r="G6" s="133"/>
      <c r="H6" s="133"/>
      <c r="I6" s="133"/>
      <c r="J6" s="134"/>
      <c r="K6" s="134" t="s">
        <v>149</v>
      </c>
      <c r="L6" s="135"/>
    </row>
    <row r="7" spans="1:14" s="7" customFormat="1" ht="23.25" customHeight="1">
      <c r="A7" s="227" t="s">
        <v>27</v>
      </c>
      <c r="B7" s="132"/>
      <c r="C7" s="218"/>
      <c r="D7" s="133"/>
      <c r="E7" s="133"/>
      <c r="F7" s="133"/>
      <c r="G7" s="133"/>
      <c r="H7" s="133"/>
      <c r="I7" s="133"/>
      <c r="J7" s="134"/>
      <c r="K7" s="134"/>
      <c r="L7" s="135"/>
    </row>
    <row r="8" spans="1:14" s="7" customFormat="1" ht="23.25" customHeight="1">
      <c r="A8" s="227" t="s">
        <v>128</v>
      </c>
      <c r="B8" s="132"/>
      <c r="C8" s="218"/>
      <c r="D8" s="133"/>
      <c r="E8" s="133"/>
      <c r="F8" s="133"/>
      <c r="G8" s="133"/>
      <c r="H8" s="133"/>
      <c r="I8" s="133"/>
      <c r="J8" s="134"/>
      <c r="K8" s="134"/>
      <c r="L8" s="135"/>
    </row>
    <row r="9" spans="1:14" s="7" customFormat="1" ht="26.25" customHeight="1">
      <c r="A9" s="10" t="s">
        <v>159</v>
      </c>
      <c r="B9" s="132"/>
      <c r="C9" s="132"/>
      <c r="D9" s="133"/>
      <c r="E9" s="133"/>
      <c r="F9" s="133"/>
      <c r="G9" s="133"/>
      <c r="H9" s="133"/>
      <c r="I9" s="133"/>
      <c r="J9" s="134"/>
      <c r="K9" s="134"/>
      <c r="L9" s="135"/>
    </row>
    <row r="10" spans="1:14" ht="20" customHeight="1" thickBot="1">
      <c r="A10" s="229" t="s">
        <v>165</v>
      </c>
      <c r="B10" s="132"/>
      <c r="C10" s="132"/>
      <c r="D10" s="133"/>
      <c r="E10" s="133"/>
      <c r="F10" s="133"/>
      <c r="G10" s="133"/>
      <c r="H10" s="133"/>
      <c r="I10" s="133"/>
      <c r="J10" s="134"/>
      <c r="K10" s="134"/>
      <c r="L10" s="135"/>
      <c r="M10" s="7"/>
      <c r="N10" s="7"/>
    </row>
    <row r="11" spans="1:14" ht="14" customHeight="1" thickBot="1">
      <c r="A11" s="230"/>
      <c r="B11" s="136"/>
      <c r="C11" s="136"/>
      <c r="D11" s="137"/>
      <c r="E11" s="137"/>
      <c r="F11" s="138" t="s">
        <v>3</v>
      </c>
      <c r="G11" s="137"/>
      <c r="H11" s="300" t="s">
        <v>4</v>
      </c>
      <c r="I11" s="137"/>
      <c r="J11" s="138"/>
      <c r="K11" s="139" t="s">
        <v>37</v>
      </c>
      <c r="L11" s="140"/>
      <c r="M11" s="4"/>
      <c r="N11" s="4"/>
    </row>
    <row r="12" spans="1:14" ht="14" customHeight="1">
      <c r="A12" s="231" t="s">
        <v>5</v>
      </c>
      <c r="B12" s="141" t="s">
        <v>6</v>
      </c>
      <c r="C12" s="141" t="s">
        <v>7</v>
      </c>
      <c r="D12" s="142" t="s">
        <v>29</v>
      </c>
      <c r="E12" s="143"/>
      <c r="F12" s="144"/>
      <c r="G12" s="144"/>
      <c r="H12" s="144"/>
      <c r="I12" s="145"/>
      <c r="J12" s="146" t="s">
        <v>8</v>
      </c>
      <c r="K12" s="147" t="s">
        <v>9</v>
      </c>
      <c r="L12" s="148" t="s">
        <v>10</v>
      </c>
    </row>
    <row r="13" spans="1:14" ht="15" customHeight="1" thickBot="1">
      <c r="A13" s="232"/>
      <c r="B13" s="149"/>
      <c r="C13" s="149"/>
      <c r="D13" s="150" t="s">
        <v>11</v>
      </c>
      <c r="E13" s="151" t="s">
        <v>12</v>
      </c>
      <c r="F13" s="150" t="s">
        <v>13</v>
      </c>
      <c r="G13" s="150" t="s">
        <v>14</v>
      </c>
      <c r="H13" s="150" t="s">
        <v>15</v>
      </c>
      <c r="I13" s="150" t="s">
        <v>16</v>
      </c>
      <c r="J13" s="150" t="s">
        <v>17</v>
      </c>
      <c r="K13" s="152" t="s">
        <v>18</v>
      </c>
      <c r="L13" s="153"/>
    </row>
    <row r="14" spans="1:14" ht="20" customHeight="1">
      <c r="A14" s="131">
        <v>1</v>
      </c>
      <c r="B14" s="154" t="s">
        <v>30</v>
      </c>
      <c r="C14" s="155" t="s">
        <v>72</v>
      </c>
      <c r="D14" s="156">
        <v>2</v>
      </c>
      <c r="E14" s="156"/>
      <c r="F14" s="156"/>
      <c r="G14" s="156"/>
      <c r="H14" s="156"/>
      <c r="I14" s="156"/>
      <c r="J14" s="156">
        <f t="shared" ref="J14:J22" si="0">SUM(D14:I14)*10</f>
        <v>20</v>
      </c>
      <c r="K14" s="157">
        <v>2</v>
      </c>
      <c r="L14" s="158" t="s">
        <v>47</v>
      </c>
    </row>
    <row r="15" spans="1:14" ht="20" customHeight="1">
      <c r="A15" s="231">
        <v>2</v>
      </c>
      <c r="B15" s="159" t="s">
        <v>41</v>
      </c>
      <c r="C15" s="160" t="s">
        <v>73</v>
      </c>
      <c r="D15" s="161">
        <v>1</v>
      </c>
      <c r="E15" s="161"/>
      <c r="F15" s="161"/>
      <c r="G15" s="161"/>
      <c r="H15" s="161">
        <v>2</v>
      </c>
      <c r="I15" s="161"/>
      <c r="J15" s="156">
        <f t="shared" si="0"/>
        <v>30</v>
      </c>
      <c r="K15" s="162">
        <v>3</v>
      </c>
      <c r="L15" s="163" t="s">
        <v>45</v>
      </c>
    </row>
    <row r="16" spans="1:14" ht="20" customHeight="1">
      <c r="A16" s="131">
        <v>3</v>
      </c>
      <c r="B16" s="154" t="s">
        <v>42</v>
      </c>
      <c r="C16" s="160" t="s">
        <v>74</v>
      </c>
      <c r="D16" s="156">
        <v>1</v>
      </c>
      <c r="E16" s="156">
        <v>2</v>
      </c>
      <c r="F16" s="156"/>
      <c r="G16" s="156"/>
      <c r="H16" s="156"/>
      <c r="I16" s="156"/>
      <c r="J16" s="156">
        <f t="shared" si="0"/>
        <v>30</v>
      </c>
      <c r="K16" s="164">
        <v>4</v>
      </c>
      <c r="L16" s="165" t="s">
        <v>47</v>
      </c>
    </row>
    <row r="17" spans="1:13" ht="20" customHeight="1">
      <c r="A17" s="131">
        <v>4</v>
      </c>
      <c r="B17" s="154" t="s">
        <v>31</v>
      </c>
      <c r="C17" s="160" t="s">
        <v>75</v>
      </c>
      <c r="D17" s="156">
        <v>2</v>
      </c>
      <c r="E17" s="156"/>
      <c r="F17" s="156"/>
      <c r="G17" s="156"/>
      <c r="H17" s="156">
        <v>1</v>
      </c>
      <c r="I17" s="156"/>
      <c r="J17" s="156">
        <f t="shared" si="0"/>
        <v>30</v>
      </c>
      <c r="K17" s="162">
        <v>4</v>
      </c>
      <c r="L17" s="158" t="s">
        <v>101</v>
      </c>
    </row>
    <row r="18" spans="1:13" ht="20" customHeight="1">
      <c r="A18" s="131">
        <v>5</v>
      </c>
      <c r="B18" s="154" t="s">
        <v>114</v>
      </c>
      <c r="C18" s="160" t="s">
        <v>76</v>
      </c>
      <c r="D18" s="156">
        <v>1</v>
      </c>
      <c r="E18" s="156"/>
      <c r="F18" s="156"/>
      <c r="G18" s="156"/>
      <c r="H18" s="156">
        <v>2</v>
      </c>
      <c r="I18" s="156"/>
      <c r="J18" s="156">
        <f t="shared" si="0"/>
        <v>30</v>
      </c>
      <c r="K18" s="162">
        <v>4</v>
      </c>
      <c r="L18" s="158" t="s">
        <v>101</v>
      </c>
    </row>
    <row r="19" spans="1:13" ht="20" customHeight="1">
      <c r="A19" s="131">
        <v>6</v>
      </c>
      <c r="B19" s="154" t="s">
        <v>66</v>
      </c>
      <c r="C19" s="160" t="s">
        <v>77</v>
      </c>
      <c r="D19" s="156"/>
      <c r="E19" s="156">
        <v>2</v>
      </c>
      <c r="F19" s="156"/>
      <c r="G19" s="156"/>
      <c r="H19" s="156"/>
      <c r="I19" s="156"/>
      <c r="J19" s="156">
        <f t="shared" si="0"/>
        <v>20</v>
      </c>
      <c r="K19" s="162">
        <v>2</v>
      </c>
      <c r="L19" s="158" t="s">
        <v>61</v>
      </c>
    </row>
    <row r="20" spans="1:13" ht="20" customHeight="1">
      <c r="A20" s="233">
        <v>7</v>
      </c>
      <c r="B20" s="166" t="s">
        <v>32</v>
      </c>
      <c r="C20" s="160" t="s">
        <v>78</v>
      </c>
      <c r="D20" s="156">
        <v>1</v>
      </c>
      <c r="E20" s="156">
        <v>2</v>
      </c>
      <c r="F20" s="156"/>
      <c r="G20" s="156"/>
      <c r="H20" s="156"/>
      <c r="I20" s="156"/>
      <c r="J20" s="156">
        <f t="shared" si="0"/>
        <v>30</v>
      </c>
      <c r="K20" s="167">
        <v>4</v>
      </c>
      <c r="L20" s="158" t="s">
        <v>47</v>
      </c>
    </row>
    <row r="21" spans="1:13" ht="20" customHeight="1">
      <c r="A21" s="234">
        <v>8</v>
      </c>
      <c r="B21" s="168" t="s">
        <v>58</v>
      </c>
      <c r="C21" s="160" t="s">
        <v>79</v>
      </c>
      <c r="D21" s="156">
        <v>1</v>
      </c>
      <c r="E21" s="156"/>
      <c r="F21" s="156"/>
      <c r="G21" s="156"/>
      <c r="H21" s="156">
        <v>2</v>
      </c>
      <c r="I21" s="156"/>
      <c r="J21" s="156">
        <f t="shared" si="0"/>
        <v>30</v>
      </c>
      <c r="K21" s="167">
        <v>3</v>
      </c>
      <c r="L21" s="158" t="s">
        <v>47</v>
      </c>
    </row>
    <row r="22" spans="1:13" ht="20" customHeight="1" thickBot="1">
      <c r="A22" s="235">
        <v>9</v>
      </c>
      <c r="B22" s="169" t="s">
        <v>40</v>
      </c>
      <c r="C22" s="160" t="s">
        <v>115</v>
      </c>
      <c r="D22" s="170">
        <v>2</v>
      </c>
      <c r="E22" s="170">
        <v>1</v>
      </c>
      <c r="F22" s="170"/>
      <c r="G22" s="170"/>
      <c r="H22" s="170"/>
      <c r="I22" s="170"/>
      <c r="J22" s="170">
        <f t="shared" si="0"/>
        <v>30</v>
      </c>
      <c r="K22" s="171">
        <v>4</v>
      </c>
      <c r="L22" s="158" t="s">
        <v>120</v>
      </c>
    </row>
    <row r="23" spans="1:13" ht="20" customHeight="1" thickBot="1">
      <c r="A23" s="143"/>
      <c r="B23" s="172"/>
      <c r="C23" s="173" t="s">
        <v>19</v>
      </c>
      <c r="D23" s="174">
        <f>SUM(D14:D22)</f>
        <v>11</v>
      </c>
      <c r="E23" s="174">
        <f t="shared" ref="E23:K23" si="1">SUM(E14:E22)</f>
        <v>7</v>
      </c>
      <c r="F23" s="174">
        <f t="shared" si="1"/>
        <v>0</v>
      </c>
      <c r="G23" s="174">
        <f t="shared" si="1"/>
        <v>0</v>
      </c>
      <c r="H23" s="174">
        <f t="shared" si="1"/>
        <v>7</v>
      </c>
      <c r="I23" s="174">
        <f t="shared" si="1"/>
        <v>0</v>
      </c>
      <c r="J23" s="174">
        <f>SUM(J14:J22)</f>
        <v>250</v>
      </c>
      <c r="K23" s="174">
        <f t="shared" si="1"/>
        <v>30</v>
      </c>
      <c r="L23" s="140"/>
      <c r="M23" s="76"/>
    </row>
    <row r="24" spans="1:13" ht="30" customHeight="1" thickBot="1">
      <c r="A24" s="143"/>
      <c r="B24" s="175"/>
      <c r="C24" s="172"/>
      <c r="D24" s="177"/>
      <c r="E24" s="177"/>
      <c r="F24" s="177"/>
      <c r="G24" s="177"/>
      <c r="H24" s="177"/>
      <c r="I24" s="177"/>
      <c r="J24" s="177"/>
      <c r="K24" s="177"/>
      <c r="L24" s="143"/>
    </row>
    <row r="25" spans="1:13" ht="14" customHeight="1" thickBot="1">
      <c r="A25" s="236"/>
      <c r="B25" s="178"/>
      <c r="C25" s="178"/>
      <c r="D25" s="179"/>
      <c r="E25" s="179"/>
      <c r="F25" s="180" t="s">
        <v>3</v>
      </c>
      <c r="G25" s="179"/>
      <c r="H25" s="301" t="s">
        <v>20</v>
      </c>
      <c r="I25" s="179"/>
      <c r="J25" s="179"/>
      <c r="K25" s="181" t="s">
        <v>37</v>
      </c>
      <c r="L25" s="182"/>
    </row>
    <row r="26" spans="1:13" ht="20" customHeight="1">
      <c r="A26" s="237" t="s">
        <v>5</v>
      </c>
      <c r="B26" s="141" t="s">
        <v>6</v>
      </c>
      <c r="C26" s="141" t="s">
        <v>7</v>
      </c>
      <c r="D26" s="142" t="s">
        <v>29</v>
      </c>
      <c r="E26" s="183"/>
      <c r="F26" s="144"/>
      <c r="G26" s="144"/>
      <c r="H26" s="144"/>
      <c r="I26" s="145"/>
      <c r="J26" s="146" t="s">
        <v>8</v>
      </c>
      <c r="K26" s="147" t="s">
        <v>9</v>
      </c>
      <c r="L26" s="184" t="s">
        <v>10</v>
      </c>
    </row>
    <row r="27" spans="1:13" ht="15" customHeight="1" thickBot="1">
      <c r="A27" s="238"/>
      <c r="B27" s="159"/>
      <c r="C27" s="159"/>
      <c r="D27" s="146" t="s">
        <v>11</v>
      </c>
      <c r="E27" s="146" t="s">
        <v>12</v>
      </c>
      <c r="F27" s="146" t="s">
        <v>13</v>
      </c>
      <c r="G27" s="146" t="s">
        <v>14</v>
      </c>
      <c r="H27" s="146" t="s">
        <v>15</v>
      </c>
      <c r="I27" s="146" t="s">
        <v>16</v>
      </c>
      <c r="J27" s="146" t="s">
        <v>17</v>
      </c>
      <c r="K27" s="185" t="s">
        <v>18</v>
      </c>
      <c r="L27" s="186"/>
    </row>
    <row r="28" spans="1:13" ht="20" customHeight="1">
      <c r="A28" s="239">
        <v>1</v>
      </c>
      <c r="B28" s="187" t="s">
        <v>118</v>
      </c>
      <c r="C28" s="240" t="s">
        <v>80</v>
      </c>
      <c r="D28" s="189">
        <v>2</v>
      </c>
      <c r="E28" s="189">
        <v>1</v>
      </c>
      <c r="F28" s="189"/>
      <c r="G28" s="189"/>
      <c r="H28" s="189"/>
      <c r="I28" s="189"/>
      <c r="J28" s="189">
        <f t="shared" ref="J28:J36" si="2">SUM(D28:I28)*10</f>
        <v>30</v>
      </c>
      <c r="K28" s="190">
        <v>3</v>
      </c>
      <c r="L28" s="191" t="s">
        <v>47</v>
      </c>
    </row>
    <row r="29" spans="1:13" ht="20" customHeight="1">
      <c r="A29" s="241">
        <v>2</v>
      </c>
      <c r="B29" s="154" t="s">
        <v>146</v>
      </c>
      <c r="C29" s="192" t="s">
        <v>144</v>
      </c>
      <c r="D29" s="156">
        <v>2</v>
      </c>
      <c r="E29" s="156"/>
      <c r="F29" s="156"/>
      <c r="G29" s="156"/>
      <c r="H29" s="156"/>
      <c r="I29" s="156"/>
      <c r="J29" s="156">
        <f t="shared" si="2"/>
        <v>20</v>
      </c>
      <c r="K29" s="164">
        <v>2</v>
      </c>
      <c r="L29" s="193" t="s">
        <v>47</v>
      </c>
    </row>
    <row r="30" spans="1:13" ht="20" customHeight="1">
      <c r="A30" s="241">
        <v>3</v>
      </c>
      <c r="B30" s="242" t="s">
        <v>39</v>
      </c>
      <c r="C30" s="243" t="s">
        <v>81</v>
      </c>
      <c r="D30" s="297">
        <v>1</v>
      </c>
      <c r="E30" s="298">
        <v>2</v>
      </c>
      <c r="F30" s="298"/>
      <c r="G30" s="298"/>
      <c r="H30" s="298"/>
      <c r="I30" s="298"/>
      <c r="J30" s="156">
        <f t="shared" si="2"/>
        <v>30</v>
      </c>
      <c r="K30" s="164">
        <v>3</v>
      </c>
      <c r="L30" s="193" t="s">
        <v>47</v>
      </c>
    </row>
    <row r="31" spans="1:13" ht="20" customHeight="1">
      <c r="A31" s="249">
        <v>8</v>
      </c>
      <c r="B31" s="198" t="s">
        <v>34</v>
      </c>
      <c r="C31" s="195" t="s">
        <v>83</v>
      </c>
      <c r="D31" s="161">
        <v>1</v>
      </c>
      <c r="E31" s="161"/>
      <c r="F31" s="161"/>
      <c r="G31" s="250"/>
      <c r="H31" s="251">
        <v>2</v>
      </c>
      <c r="I31" s="161"/>
      <c r="J31" s="250">
        <f>SUM(D31:I31)*10</f>
        <v>30</v>
      </c>
      <c r="K31" s="250">
        <v>3</v>
      </c>
      <c r="L31" s="252" t="s">
        <v>47</v>
      </c>
    </row>
    <row r="32" spans="1:13" ht="20" customHeight="1">
      <c r="A32" s="234">
        <v>9</v>
      </c>
      <c r="B32" s="168" t="s">
        <v>125</v>
      </c>
      <c r="C32" s="194" t="s">
        <v>152</v>
      </c>
      <c r="D32" s="203">
        <v>1</v>
      </c>
      <c r="E32" s="203"/>
      <c r="F32" s="203"/>
      <c r="G32" s="203">
        <v>2</v>
      </c>
      <c r="H32" s="203"/>
      <c r="I32" s="203"/>
      <c r="J32" s="203">
        <f>SUM(D32:I32)*10</f>
        <v>30</v>
      </c>
      <c r="K32" s="203">
        <v>3</v>
      </c>
      <c r="L32" s="200" t="s">
        <v>47</v>
      </c>
    </row>
    <row r="33" spans="1:26" ht="20" customHeight="1">
      <c r="A33" s="241">
        <v>4</v>
      </c>
      <c r="B33" s="242" t="s">
        <v>129</v>
      </c>
      <c r="C33" s="243" t="s">
        <v>156</v>
      </c>
      <c r="D33" s="156"/>
      <c r="E33" s="156"/>
      <c r="F33" s="156"/>
      <c r="G33" s="156">
        <v>2</v>
      </c>
      <c r="H33" s="156"/>
      <c r="I33" s="156"/>
      <c r="J33" s="156">
        <f t="shared" si="2"/>
        <v>20</v>
      </c>
      <c r="K33" s="162">
        <v>2</v>
      </c>
      <c r="L33" s="196" t="s">
        <v>47</v>
      </c>
    </row>
    <row r="34" spans="1:26" ht="20" customHeight="1">
      <c r="A34" s="241">
        <v>5</v>
      </c>
      <c r="B34" s="166" t="s">
        <v>119</v>
      </c>
      <c r="C34" s="243" t="s">
        <v>117</v>
      </c>
      <c r="D34" s="156">
        <v>1</v>
      </c>
      <c r="E34" s="156"/>
      <c r="F34" s="156"/>
      <c r="G34" s="156"/>
      <c r="H34" s="156">
        <v>1</v>
      </c>
      <c r="I34" s="156"/>
      <c r="J34" s="156">
        <f t="shared" si="2"/>
        <v>20</v>
      </c>
      <c r="K34" s="164">
        <v>3</v>
      </c>
      <c r="L34" s="193" t="s">
        <v>101</v>
      </c>
      <c r="O34" s="44"/>
      <c r="P34" s="45"/>
      <c r="Q34" s="44"/>
      <c r="R34" s="44"/>
      <c r="S34" s="44"/>
      <c r="T34" s="44"/>
      <c r="U34" s="44"/>
      <c r="V34" s="44"/>
      <c r="W34" s="45"/>
      <c r="X34" s="41"/>
      <c r="Y34" s="42"/>
      <c r="Z34" s="42"/>
    </row>
    <row r="35" spans="1:26" ht="20" customHeight="1">
      <c r="A35" s="244">
        <v>6</v>
      </c>
      <c r="B35" s="245" t="s">
        <v>130</v>
      </c>
      <c r="C35" s="246" t="s">
        <v>136</v>
      </c>
      <c r="D35" s="199">
        <v>1</v>
      </c>
      <c r="E35" s="199"/>
      <c r="F35" s="199"/>
      <c r="G35" s="199"/>
      <c r="H35" s="199">
        <v>2</v>
      </c>
      <c r="I35" s="199"/>
      <c r="J35" s="199">
        <f t="shared" si="2"/>
        <v>30</v>
      </c>
      <c r="K35" s="247">
        <v>3</v>
      </c>
      <c r="L35" s="197" t="s">
        <v>131</v>
      </c>
    </row>
    <row r="36" spans="1:26" ht="20" customHeight="1">
      <c r="A36" s="234">
        <v>7</v>
      </c>
      <c r="B36" s="168" t="s">
        <v>132</v>
      </c>
      <c r="C36" s="194" t="s">
        <v>137</v>
      </c>
      <c r="D36" s="203">
        <v>1</v>
      </c>
      <c r="E36" s="203"/>
      <c r="F36" s="203"/>
      <c r="G36" s="203"/>
      <c r="H36" s="203">
        <v>2</v>
      </c>
      <c r="I36" s="203"/>
      <c r="J36" s="248">
        <f t="shared" si="2"/>
        <v>30</v>
      </c>
      <c r="K36" s="203">
        <v>3</v>
      </c>
      <c r="L36" s="200" t="s">
        <v>131</v>
      </c>
    </row>
    <row r="37" spans="1:26" ht="20" customHeight="1">
      <c r="A37" s="253">
        <v>10</v>
      </c>
      <c r="B37" s="201" t="s">
        <v>67</v>
      </c>
      <c r="C37" s="254" t="s">
        <v>138</v>
      </c>
      <c r="D37" s="202">
        <v>1</v>
      </c>
      <c r="E37" s="202"/>
      <c r="F37" s="202"/>
      <c r="G37" s="202"/>
      <c r="H37" s="202">
        <v>1</v>
      </c>
      <c r="I37" s="202"/>
      <c r="J37" s="203">
        <f>SUM(D37:I37)*10</f>
        <v>20</v>
      </c>
      <c r="K37" s="202">
        <v>3</v>
      </c>
      <c r="L37" s="255" t="s">
        <v>101</v>
      </c>
    </row>
    <row r="38" spans="1:26" s="94" customFormat="1" ht="20" customHeight="1" thickBot="1">
      <c r="A38" s="235">
        <v>11</v>
      </c>
      <c r="B38" s="169" t="s">
        <v>71</v>
      </c>
      <c r="C38" s="256" t="s">
        <v>98</v>
      </c>
      <c r="D38" s="257"/>
      <c r="E38" s="257"/>
      <c r="F38" s="257"/>
      <c r="G38" s="257"/>
      <c r="H38" s="257"/>
      <c r="I38" s="257"/>
      <c r="J38" s="257">
        <f>SUM(D38:I38)*15</f>
        <v>0</v>
      </c>
      <c r="K38" s="257">
        <v>2</v>
      </c>
      <c r="L38" s="258"/>
    </row>
    <row r="39" spans="1:26" ht="20" customHeight="1" thickBot="1">
      <c r="A39" s="143"/>
      <c r="B39" s="172"/>
      <c r="C39" s="204" t="s">
        <v>19</v>
      </c>
      <c r="D39" s="205">
        <f>SUM(D28:D38)</f>
        <v>11</v>
      </c>
      <c r="E39" s="205">
        <f t="shared" ref="E39:K39" si="3">SUM(E28:E38)</f>
        <v>3</v>
      </c>
      <c r="F39" s="205">
        <f t="shared" si="3"/>
        <v>0</v>
      </c>
      <c r="G39" s="205">
        <f t="shared" si="3"/>
        <v>4</v>
      </c>
      <c r="H39" s="205">
        <f t="shared" si="3"/>
        <v>8</v>
      </c>
      <c r="I39" s="205">
        <f t="shared" si="3"/>
        <v>0</v>
      </c>
      <c r="J39" s="259">
        <f t="shared" si="3"/>
        <v>260</v>
      </c>
      <c r="K39" s="260">
        <f t="shared" si="3"/>
        <v>30</v>
      </c>
      <c r="L39" s="261"/>
      <c r="M39" s="76"/>
    </row>
    <row r="40" spans="1:26" ht="30" customHeight="1" thickBot="1">
      <c r="A40" s="143"/>
      <c r="B40" s="207"/>
      <c r="C40" s="207"/>
      <c r="D40" s="137"/>
      <c r="E40" s="137"/>
      <c r="F40" s="137"/>
      <c r="G40" s="208"/>
      <c r="H40" s="137"/>
      <c r="I40" s="137"/>
      <c r="J40" s="208"/>
      <c r="K40" s="137"/>
      <c r="L40" s="208"/>
    </row>
    <row r="41" spans="1:26" ht="14" customHeight="1" thickBot="1">
      <c r="A41" s="230"/>
      <c r="B41" s="136"/>
      <c r="C41" s="136"/>
      <c r="D41" s="137"/>
      <c r="E41" s="137"/>
      <c r="F41" s="138" t="s">
        <v>3</v>
      </c>
      <c r="G41" s="137"/>
      <c r="H41" s="300" t="s">
        <v>21</v>
      </c>
      <c r="I41" s="137"/>
      <c r="J41" s="137"/>
      <c r="K41" s="139" t="s">
        <v>37</v>
      </c>
      <c r="L41" s="140"/>
    </row>
    <row r="42" spans="1:26" ht="15" customHeight="1">
      <c r="A42" s="231" t="s">
        <v>5</v>
      </c>
      <c r="B42" s="141" t="s">
        <v>6</v>
      </c>
      <c r="C42" s="141" t="s">
        <v>7</v>
      </c>
      <c r="D42" s="142" t="s">
        <v>29</v>
      </c>
      <c r="E42" s="183"/>
      <c r="F42" s="144"/>
      <c r="G42" s="144"/>
      <c r="H42" s="144"/>
      <c r="I42" s="145"/>
      <c r="J42" s="146" t="s">
        <v>8</v>
      </c>
      <c r="K42" s="147" t="s">
        <v>9</v>
      </c>
      <c r="L42" s="148" t="s">
        <v>10</v>
      </c>
    </row>
    <row r="43" spans="1:26" s="2" customFormat="1" ht="15" customHeight="1" thickBot="1">
      <c r="A43" s="232"/>
      <c r="B43" s="149"/>
      <c r="C43" s="159"/>
      <c r="D43" s="150" t="s">
        <v>11</v>
      </c>
      <c r="E43" s="150" t="s">
        <v>12</v>
      </c>
      <c r="F43" s="150" t="s">
        <v>13</v>
      </c>
      <c r="G43" s="150" t="s">
        <v>14</v>
      </c>
      <c r="H43" s="150" t="s">
        <v>15</v>
      </c>
      <c r="I43" s="150" t="s">
        <v>16</v>
      </c>
      <c r="J43" s="150" t="s">
        <v>17</v>
      </c>
      <c r="K43" s="152" t="s">
        <v>18</v>
      </c>
      <c r="L43" s="262"/>
      <c r="M43"/>
      <c r="N43"/>
    </row>
    <row r="44" spans="1:26" ht="20" customHeight="1">
      <c r="A44" s="263">
        <v>1</v>
      </c>
      <c r="B44" s="154" t="s">
        <v>139</v>
      </c>
      <c r="C44" s="264" t="s">
        <v>157</v>
      </c>
      <c r="D44" s="209"/>
      <c r="E44" s="210"/>
      <c r="F44" s="210"/>
      <c r="G44" s="210">
        <v>2</v>
      </c>
      <c r="H44" s="210"/>
      <c r="I44" s="210"/>
      <c r="J44" s="211">
        <f>SUM(D44:I44)*10</f>
        <v>20</v>
      </c>
      <c r="K44" s="157">
        <v>2</v>
      </c>
      <c r="L44" s="265" t="s">
        <v>47</v>
      </c>
    </row>
    <row r="45" spans="1:26" s="46" customFormat="1" ht="20" customHeight="1">
      <c r="A45" s="266">
        <v>2</v>
      </c>
      <c r="B45" s="154" t="s">
        <v>147</v>
      </c>
      <c r="C45" s="194" t="s">
        <v>148</v>
      </c>
      <c r="D45" s="213">
        <v>1</v>
      </c>
      <c r="E45" s="214"/>
      <c r="F45" s="214"/>
      <c r="G45" s="214"/>
      <c r="H45" s="214">
        <v>1</v>
      </c>
      <c r="I45" s="214"/>
      <c r="J45" s="156">
        <f>SUM(D45:I45)*10</f>
        <v>20</v>
      </c>
      <c r="K45" s="162">
        <v>2</v>
      </c>
      <c r="L45" s="200" t="s">
        <v>45</v>
      </c>
      <c r="M45"/>
      <c r="N45"/>
    </row>
    <row r="46" spans="1:26" ht="20" customHeight="1">
      <c r="A46" s="266">
        <v>3</v>
      </c>
      <c r="B46" s="154" t="s">
        <v>134</v>
      </c>
      <c r="C46" s="194" t="s">
        <v>158</v>
      </c>
      <c r="D46" s="213">
        <v>1</v>
      </c>
      <c r="E46" s="214"/>
      <c r="F46" s="214"/>
      <c r="G46" s="214"/>
      <c r="H46" s="214">
        <v>1</v>
      </c>
      <c r="I46" s="214"/>
      <c r="J46" s="156">
        <f>SUM(D46:I46)*10</f>
        <v>20</v>
      </c>
      <c r="K46" s="162">
        <v>2</v>
      </c>
      <c r="L46" s="200" t="s">
        <v>47</v>
      </c>
    </row>
    <row r="47" spans="1:26" ht="20" customHeight="1">
      <c r="A47" s="231">
        <v>4</v>
      </c>
      <c r="B47" s="159" t="s">
        <v>33</v>
      </c>
      <c r="C47" s="194" t="s">
        <v>84</v>
      </c>
      <c r="D47" s="161">
        <v>1</v>
      </c>
      <c r="E47" s="161">
        <v>1</v>
      </c>
      <c r="F47" s="161"/>
      <c r="G47" s="161"/>
      <c r="H47" s="161"/>
      <c r="I47" s="161"/>
      <c r="J47" s="156">
        <f>SUM(D47:I47)*10</f>
        <v>20</v>
      </c>
      <c r="K47" s="162">
        <v>2</v>
      </c>
      <c r="L47" s="200" t="s">
        <v>46</v>
      </c>
    </row>
    <row r="48" spans="1:26" ht="20" customHeight="1">
      <c r="A48" s="131">
        <v>5</v>
      </c>
      <c r="B48" s="154" t="s">
        <v>35</v>
      </c>
      <c r="C48" s="267" t="s">
        <v>99</v>
      </c>
      <c r="D48" s="156"/>
      <c r="E48" s="156"/>
      <c r="F48" s="156"/>
      <c r="G48" s="156"/>
      <c r="H48" s="156"/>
      <c r="I48" s="156">
        <v>2</v>
      </c>
      <c r="J48" s="156">
        <f>SUM(D48:I48)*10</f>
        <v>20</v>
      </c>
      <c r="K48" s="162">
        <v>2</v>
      </c>
      <c r="L48" s="268"/>
    </row>
    <row r="49" spans="1:25" ht="20" customHeight="1" thickBot="1">
      <c r="A49" s="269">
        <v>6</v>
      </c>
      <c r="B49" s="215" t="s">
        <v>36</v>
      </c>
      <c r="C49" s="270" t="s">
        <v>100</v>
      </c>
      <c r="D49" s="156"/>
      <c r="E49" s="156"/>
      <c r="F49" s="156"/>
      <c r="G49" s="156"/>
      <c r="H49" s="156"/>
      <c r="I49" s="156"/>
      <c r="J49" s="156">
        <f>SUM(D49:I49)*15</f>
        <v>0</v>
      </c>
      <c r="K49" s="162">
        <v>20</v>
      </c>
      <c r="L49" s="271"/>
    </row>
    <row r="50" spans="1:25" s="9" customFormat="1" ht="19" thickBot="1">
      <c r="A50" s="143"/>
      <c r="B50" s="172"/>
      <c r="C50" s="173" t="s">
        <v>19</v>
      </c>
      <c r="D50" s="216">
        <f t="shared" ref="D50:I50" si="4">SUM(D44:D49)</f>
        <v>3</v>
      </c>
      <c r="E50" s="216">
        <f t="shared" si="4"/>
        <v>1</v>
      </c>
      <c r="F50" s="216">
        <f t="shared" si="4"/>
        <v>0</v>
      </c>
      <c r="G50" s="216">
        <f t="shared" si="4"/>
        <v>2</v>
      </c>
      <c r="H50" s="216">
        <f t="shared" si="4"/>
        <v>2</v>
      </c>
      <c r="I50" s="216">
        <f t="shared" si="4"/>
        <v>2</v>
      </c>
      <c r="J50" s="216">
        <f>SUM(J44:J49)</f>
        <v>100</v>
      </c>
      <c r="K50" s="216">
        <f>SUM(K44:K49)</f>
        <v>30</v>
      </c>
      <c r="L50" s="140"/>
      <c r="M50" s="76"/>
      <c r="N50"/>
    </row>
    <row r="51" spans="1:25" s="9" customFormat="1" ht="18">
      <c r="A51" s="143"/>
      <c r="B51" s="172"/>
      <c r="C51" s="175"/>
      <c r="D51" s="217"/>
      <c r="E51" s="143"/>
      <c r="F51" s="143"/>
      <c r="G51" s="143"/>
      <c r="H51" s="143"/>
      <c r="I51" s="143"/>
      <c r="J51" s="143"/>
      <c r="K51" s="143"/>
      <c r="L51" s="143"/>
      <c r="M51"/>
      <c r="N51" s="275"/>
      <c r="O51" s="94"/>
      <c r="P51" s="94"/>
      <c r="Q51" s="94"/>
      <c r="R51" s="94"/>
      <c r="S51" s="94"/>
      <c r="T51" s="94"/>
      <c r="U51" s="94"/>
      <c r="V51" s="94"/>
      <c r="W51" s="277"/>
      <c r="X51" s="277"/>
      <c r="Y51" s="277"/>
    </row>
    <row r="52" spans="1:25" ht="23">
      <c r="A52" s="227" t="s">
        <v>55</v>
      </c>
      <c r="B52" s="218"/>
      <c r="C52" s="218"/>
      <c r="D52" s="219"/>
      <c r="E52" s="219"/>
      <c r="F52" s="219"/>
      <c r="G52" s="219"/>
      <c r="H52" s="219"/>
      <c r="I52" s="219"/>
      <c r="J52" s="220"/>
      <c r="K52" s="220"/>
      <c r="L52" s="221">
        <f>J23+J39+J50</f>
        <v>610</v>
      </c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ht="18">
      <c r="A53" s="227"/>
      <c r="B53" s="218"/>
      <c r="C53" s="218"/>
      <c r="D53" s="219"/>
      <c r="E53" s="219"/>
      <c r="F53" s="219"/>
      <c r="G53" s="219"/>
      <c r="H53" s="219"/>
      <c r="I53" s="219"/>
      <c r="J53" s="219"/>
      <c r="K53" s="272"/>
      <c r="L53" s="272"/>
      <c r="M53" s="40"/>
      <c r="N53" s="276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ht="20" customHeight="1">
      <c r="A54" s="143"/>
      <c r="B54" s="273" t="s">
        <v>23</v>
      </c>
      <c r="C54" s="274">
        <f>(D23+D39+D50)*10</f>
        <v>250</v>
      </c>
      <c r="D54" s="143"/>
      <c r="E54" s="143"/>
      <c r="F54" s="143"/>
      <c r="G54" s="143"/>
      <c r="H54" s="143"/>
      <c r="I54" s="143"/>
      <c r="J54" s="143"/>
      <c r="K54" s="143"/>
      <c r="L54" s="143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ht="20" customHeight="1">
      <c r="B55" s="107" t="s">
        <v>24</v>
      </c>
      <c r="C55" s="120">
        <f>100*(C54/L52)</f>
        <v>40.983606557377051</v>
      </c>
      <c r="D55" s="3" t="s">
        <v>25</v>
      </c>
      <c r="G55" s="47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ht="20" customHeight="1">
      <c r="A56" s="56"/>
      <c r="B56" s="108"/>
      <c r="C56" s="108"/>
      <c r="D56" s="56"/>
      <c r="E56" s="56"/>
      <c r="F56" s="56"/>
      <c r="G56" s="56"/>
      <c r="H56" s="56"/>
      <c r="I56" s="56"/>
      <c r="J56" s="56"/>
      <c r="K56" s="56"/>
      <c r="L56" s="56"/>
    </row>
    <row r="57" spans="1:25" ht="20" customHeight="1">
      <c r="A57" s="57"/>
      <c r="B57" s="107" t="s">
        <v>97</v>
      </c>
      <c r="C57" s="124">
        <f>K49+K46+K45+K44+K38+K37+K36+K35+K34+K33+K29</f>
        <v>44</v>
      </c>
      <c r="D57" s="56"/>
      <c r="E57" s="56"/>
      <c r="F57" s="56"/>
      <c r="G57" s="56"/>
      <c r="H57" s="56"/>
      <c r="I57" s="56"/>
      <c r="J57" s="56"/>
      <c r="K57" s="56"/>
      <c r="L57" s="56"/>
    </row>
    <row r="58" spans="1:25" ht="15" customHeight="1">
      <c r="A58" s="59"/>
      <c r="B58" s="107" t="s">
        <v>69</v>
      </c>
      <c r="C58" s="125">
        <f>(C57/90)</f>
        <v>0.48888888888888887</v>
      </c>
      <c r="D58" s="3" t="s">
        <v>70</v>
      </c>
      <c r="E58" s="56"/>
      <c r="F58" s="56"/>
      <c r="G58" s="56"/>
      <c r="H58" s="56"/>
      <c r="I58" s="56"/>
      <c r="J58" s="56"/>
      <c r="K58" s="56"/>
      <c r="L58" s="56"/>
    </row>
    <row r="59" spans="1:25" ht="15" customHeight="1">
      <c r="A59" s="59"/>
      <c r="B59" s="109"/>
      <c r="C59" s="109"/>
      <c r="D59" s="59"/>
      <c r="E59" s="56"/>
    </row>
    <row r="60" spans="1:25" ht="15" customHeight="1">
      <c r="A60" s="59"/>
      <c r="B60" s="110"/>
      <c r="C60" s="109"/>
      <c r="D60" s="59"/>
      <c r="E60" s="56"/>
      <c r="F60" s="9"/>
      <c r="G60" s="9"/>
      <c r="H60" s="9"/>
      <c r="I60" s="75"/>
      <c r="J60" s="9"/>
    </row>
    <row r="61" spans="1:25" ht="18" customHeight="1" thickBot="1">
      <c r="A61" s="59"/>
      <c r="B61" s="111" t="s">
        <v>85</v>
      </c>
      <c r="J61" s="79"/>
    </row>
    <row r="62" spans="1:25" ht="15" customHeight="1">
      <c r="A62" s="59"/>
      <c r="B62" s="122" t="s">
        <v>86</v>
      </c>
      <c r="C62" s="92" t="s">
        <v>90</v>
      </c>
      <c r="L62" s="76"/>
      <c r="M62" s="78"/>
    </row>
    <row r="63" spans="1:25" ht="12.75" customHeight="1" thickBot="1">
      <c r="A63" s="59"/>
      <c r="B63" s="123" t="s">
        <v>87</v>
      </c>
      <c r="C63" s="96" t="s">
        <v>91</v>
      </c>
      <c r="J63" s="80"/>
      <c r="K63" s="81"/>
      <c r="L63" s="82"/>
      <c r="M63" s="81"/>
    </row>
    <row r="64" spans="1:25" ht="12.75" customHeight="1" thickBot="1">
      <c r="A64" s="59"/>
      <c r="B64" s="129"/>
      <c r="C64" s="83"/>
      <c r="J64" s="80"/>
      <c r="K64" s="81"/>
      <c r="L64" s="82"/>
      <c r="M64" s="81"/>
    </row>
    <row r="65" spans="2:13" ht="15" customHeight="1">
      <c r="B65" s="130" t="s">
        <v>93</v>
      </c>
      <c r="C65" s="92" t="s">
        <v>102</v>
      </c>
      <c r="L65" s="76"/>
      <c r="M65" s="78"/>
    </row>
    <row r="66" spans="2:13" ht="14" thickBot="1">
      <c r="B66" s="95" t="s">
        <v>94</v>
      </c>
      <c r="C66" s="96" t="s">
        <v>103</v>
      </c>
    </row>
    <row r="67" spans="2:13" ht="17.25" customHeight="1" thickBot="1">
      <c r="B67" s="126"/>
      <c r="C67" s="91"/>
      <c r="D67" s="77"/>
    </row>
    <row r="68" spans="2:13" s="42" customFormat="1">
      <c r="B68" s="114" t="s">
        <v>71</v>
      </c>
      <c r="C68" s="92" t="s">
        <v>98</v>
      </c>
    </row>
    <row r="69" spans="2:13" s="42" customFormat="1" ht="14" thickBot="1">
      <c r="B69" s="115" t="s">
        <v>36</v>
      </c>
      <c r="C69" s="96" t="s">
        <v>100</v>
      </c>
    </row>
    <row r="70" spans="2:13" s="42" customFormat="1">
      <c r="B70" s="118"/>
      <c r="C70" s="97"/>
    </row>
    <row r="71" spans="2:13" ht="14" thickBot="1">
      <c r="B71" s="116" t="s">
        <v>161</v>
      </c>
    </row>
    <row r="72" spans="2:13">
      <c r="B72" s="114" t="s">
        <v>129</v>
      </c>
      <c r="C72" s="92" t="s">
        <v>156</v>
      </c>
    </row>
    <row r="73" spans="2:13">
      <c r="B73" s="127" t="s">
        <v>119</v>
      </c>
      <c r="C73" s="93" t="s">
        <v>117</v>
      </c>
    </row>
    <row r="74" spans="2:13">
      <c r="B74" s="127" t="s">
        <v>130</v>
      </c>
      <c r="C74" s="93" t="s">
        <v>136</v>
      </c>
    </row>
    <row r="75" spans="2:13">
      <c r="B75" s="127" t="s">
        <v>132</v>
      </c>
      <c r="C75" s="93" t="s">
        <v>137</v>
      </c>
    </row>
    <row r="76" spans="2:13">
      <c r="B76" s="127" t="s">
        <v>67</v>
      </c>
      <c r="C76" s="93" t="s">
        <v>138</v>
      </c>
    </row>
    <row r="77" spans="2:13">
      <c r="B77" s="127" t="s">
        <v>133</v>
      </c>
      <c r="C77" s="93" t="s">
        <v>157</v>
      </c>
    </row>
    <row r="78" spans="2:13" ht="14" thickBot="1">
      <c r="B78" s="128" t="s">
        <v>134</v>
      </c>
      <c r="C78" s="96" t="s">
        <v>158</v>
      </c>
    </row>
    <row r="80" spans="2:13">
      <c r="B80" s="172"/>
      <c r="C80" s="172"/>
      <c r="D80" s="143"/>
      <c r="E80" s="143"/>
      <c r="F80" s="143"/>
    </row>
    <row r="81" spans="2:6">
      <c r="B81" s="172"/>
      <c r="C81" s="172"/>
      <c r="D81" s="143"/>
      <c r="E81" s="143"/>
      <c r="F81" s="143"/>
    </row>
    <row r="82" spans="2:6">
      <c r="B82" s="172"/>
      <c r="C82" s="172"/>
      <c r="D82" s="143"/>
      <c r="E82" s="143"/>
      <c r="F82" s="143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3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zoomScale="60" zoomScaleNormal="100" workbookViewId="0">
      <selection activeCell="A11" sqref="A11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2" ht="15" customHeight="1">
      <c r="D1" s="1" t="s">
        <v>26</v>
      </c>
    </row>
    <row r="2" spans="1:12" ht="30" customHeight="1">
      <c r="C2" s="2"/>
    </row>
    <row r="3" spans="1:12" ht="14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18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299" t="s">
        <v>160</v>
      </c>
    </row>
    <row r="5" spans="1:12" ht="20">
      <c r="A5" s="6" t="s">
        <v>38</v>
      </c>
      <c r="B5" s="7"/>
      <c r="C5" s="7"/>
      <c r="D5" s="7"/>
      <c r="E5" s="7"/>
      <c r="F5" s="7"/>
      <c r="G5" s="7"/>
      <c r="H5" s="7"/>
      <c r="I5" s="7"/>
      <c r="J5" s="2"/>
      <c r="K5" s="2"/>
      <c r="L5" s="4"/>
    </row>
    <row r="6" spans="1:12" ht="19.5" customHeight="1">
      <c r="A6" s="6"/>
      <c r="B6" s="7"/>
      <c r="C6" s="7"/>
      <c r="D6" s="8"/>
      <c r="E6" s="7"/>
      <c r="F6" s="7"/>
      <c r="G6" s="7"/>
      <c r="H6" s="7"/>
      <c r="I6" s="7"/>
      <c r="J6" s="2"/>
      <c r="K6" s="2"/>
      <c r="L6" s="4"/>
    </row>
    <row r="7" spans="1:12" ht="20" customHeight="1">
      <c r="A7" s="6" t="s">
        <v>27</v>
      </c>
      <c r="B7" s="7"/>
      <c r="C7" s="9"/>
      <c r="D7" s="7"/>
      <c r="E7" s="7"/>
      <c r="F7" s="7"/>
      <c r="G7" s="7"/>
      <c r="H7" s="7"/>
      <c r="I7" s="7"/>
      <c r="J7" s="2"/>
      <c r="K7" s="2"/>
      <c r="L7" s="4"/>
    </row>
    <row r="8" spans="1:12" ht="20" customHeight="1">
      <c r="A8" s="6" t="s">
        <v>56</v>
      </c>
      <c r="B8" s="7"/>
      <c r="C8" s="9"/>
      <c r="D8" s="7"/>
      <c r="E8" s="7"/>
      <c r="F8" s="7"/>
      <c r="G8" s="7"/>
      <c r="H8" s="7"/>
      <c r="I8" s="7"/>
      <c r="J8" s="2"/>
      <c r="K8" s="2"/>
      <c r="L8" s="4"/>
    </row>
    <row r="9" spans="1:12" ht="20" customHeight="1">
      <c r="A9" s="6" t="s">
        <v>57</v>
      </c>
      <c r="B9" s="7"/>
      <c r="C9" s="7"/>
      <c r="D9" s="7"/>
      <c r="E9" s="7"/>
      <c r="F9" s="7"/>
      <c r="G9" s="7"/>
      <c r="H9" s="7"/>
      <c r="I9" s="7"/>
      <c r="J9" s="2"/>
      <c r="K9" s="2"/>
      <c r="L9" s="4"/>
    </row>
    <row r="10" spans="1:12" ht="20" customHeight="1">
      <c r="A10" s="10" t="s">
        <v>159</v>
      </c>
      <c r="B10" s="7"/>
      <c r="C10" s="7"/>
      <c r="D10" s="7"/>
      <c r="E10" s="7"/>
      <c r="F10" s="7"/>
      <c r="G10" s="7"/>
      <c r="H10" s="7"/>
      <c r="I10" s="7"/>
      <c r="J10" s="2"/>
      <c r="K10" s="2"/>
      <c r="L10" s="4"/>
    </row>
    <row r="11" spans="1:12" ht="20" customHeight="1" thickBot="1">
      <c r="A11" s="304" t="s">
        <v>165</v>
      </c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8.75" customHeight="1" thickBot="1">
      <c r="A12" s="12"/>
      <c r="B12" s="13"/>
      <c r="C12" s="13"/>
      <c r="D12" s="13"/>
      <c r="E12" s="13"/>
      <c r="F12" s="14" t="s">
        <v>3</v>
      </c>
      <c r="G12" s="13"/>
      <c r="H12" s="87">
        <v>0</v>
      </c>
      <c r="I12" s="13"/>
      <c r="J12" s="14"/>
      <c r="K12" s="52" t="s">
        <v>37</v>
      </c>
      <c r="L12" s="15"/>
    </row>
    <row r="13" spans="1:12" ht="15" customHeight="1">
      <c r="A13" s="16" t="s">
        <v>5</v>
      </c>
      <c r="B13" s="17" t="s">
        <v>6</v>
      </c>
      <c r="C13" s="17" t="s">
        <v>7</v>
      </c>
      <c r="D13" s="53" t="s">
        <v>29</v>
      </c>
      <c r="F13" s="18"/>
      <c r="G13" s="18"/>
      <c r="H13" s="18"/>
      <c r="I13" s="19"/>
      <c r="J13" s="17" t="s">
        <v>8</v>
      </c>
      <c r="K13" s="20" t="s">
        <v>9</v>
      </c>
      <c r="L13" s="21" t="s">
        <v>10</v>
      </c>
    </row>
    <row r="14" spans="1:12" ht="15" customHeight="1" thickBot="1">
      <c r="A14" s="22"/>
      <c r="B14" s="23"/>
      <c r="C14" s="23"/>
      <c r="D14" s="24" t="s">
        <v>11</v>
      </c>
      <c r="E14" s="25" t="s">
        <v>12</v>
      </c>
      <c r="F14" s="24" t="s">
        <v>13</v>
      </c>
      <c r="G14" s="24" t="s">
        <v>14</v>
      </c>
      <c r="H14" s="24" t="s">
        <v>15</v>
      </c>
      <c r="I14" s="24" t="s">
        <v>16</v>
      </c>
      <c r="J14" s="24" t="s">
        <v>17</v>
      </c>
      <c r="K14" s="26" t="s">
        <v>18</v>
      </c>
      <c r="L14" s="27"/>
    </row>
    <row r="15" spans="1:12" ht="20" customHeight="1">
      <c r="A15" s="28">
        <v>1</v>
      </c>
      <c r="B15" s="49" t="s">
        <v>54</v>
      </c>
      <c r="C15" s="86" t="s">
        <v>106</v>
      </c>
      <c r="D15" s="29">
        <v>1</v>
      </c>
      <c r="E15" s="29"/>
      <c r="F15" s="29"/>
      <c r="G15" s="29">
        <v>2</v>
      </c>
      <c r="H15" s="29"/>
      <c r="I15" s="29"/>
      <c r="J15" s="29">
        <f t="shared" ref="J15:J21" si="0">SUM(D15:I15)*10</f>
        <v>30</v>
      </c>
      <c r="K15" s="31">
        <v>4</v>
      </c>
      <c r="L15" s="32" t="s">
        <v>47</v>
      </c>
    </row>
    <row r="16" spans="1:12" ht="20" customHeight="1">
      <c r="A16" s="33">
        <v>2</v>
      </c>
      <c r="B16" s="49" t="s">
        <v>62</v>
      </c>
      <c r="C16" s="86" t="s">
        <v>107</v>
      </c>
      <c r="D16" s="34">
        <v>1</v>
      </c>
      <c r="E16" s="34"/>
      <c r="F16" s="34"/>
      <c r="G16" s="34"/>
      <c r="H16" s="34">
        <v>2</v>
      </c>
      <c r="I16" s="34"/>
      <c r="J16" s="29">
        <f t="shared" si="0"/>
        <v>30</v>
      </c>
      <c r="K16" s="30">
        <v>4</v>
      </c>
      <c r="L16" s="35" t="s">
        <v>101</v>
      </c>
    </row>
    <row r="17" spans="1:12" ht="20" customHeight="1">
      <c r="A17" s="36">
        <v>3</v>
      </c>
      <c r="B17" s="51" t="s">
        <v>63</v>
      </c>
      <c r="C17" s="86" t="s">
        <v>108</v>
      </c>
      <c r="D17" s="29">
        <v>2</v>
      </c>
      <c r="E17" s="29"/>
      <c r="F17" s="29"/>
      <c r="G17" s="29"/>
      <c r="H17" s="29">
        <v>2</v>
      </c>
      <c r="I17" s="29"/>
      <c r="J17" s="29">
        <f t="shared" si="0"/>
        <v>40</v>
      </c>
      <c r="K17" s="30">
        <v>5</v>
      </c>
      <c r="L17" s="37" t="s">
        <v>101</v>
      </c>
    </row>
    <row r="18" spans="1:12" s="94" customFormat="1" ht="20" customHeight="1">
      <c r="A18" s="28">
        <v>4</v>
      </c>
      <c r="B18" s="54" t="s">
        <v>28</v>
      </c>
      <c r="C18" s="86" t="s">
        <v>109</v>
      </c>
      <c r="D18" s="29">
        <v>1</v>
      </c>
      <c r="E18" s="29"/>
      <c r="F18" s="29"/>
      <c r="G18" s="29"/>
      <c r="H18" s="29">
        <v>1</v>
      </c>
      <c r="I18" s="29"/>
      <c r="J18" s="29">
        <f t="shared" si="0"/>
        <v>20</v>
      </c>
      <c r="K18" s="30">
        <v>3</v>
      </c>
      <c r="L18" s="32" t="s">
        <v>96</v>
      </c>
    </row>
    <row r="19" spans="1:12" s="94" customFormat="1" ht="20" customHeight="1">
      <c r="A19" s="98">
        <v>5</v>
      </c>
      <c r="B19" s="99" t="s">
        <v>95</v>
      </c>
      <c r="C19" s="100" t="s">
        <v>110</v>
      </c>
      <c r="D19" s="29">
        <v>1</v>
      </c>
      <c r="E19" s="29"/>
      <c r="F19" s="29"/>
      <c r="G19" s="29"/>
      <c r="H19" s="29">
        <v>1</v>
      </c>
      <c r="I19" s="29"/>
      <c r="J19" s="29">
        <f t="shared" si="0"/>
        <v>20</v>
      </c>
      <c r="K19" s="48">
        <v>3</v>
      </c>
      <c r="L19" s="32" t="s">
        <v>48</v>
      </c>
    </row>
    <row r="20" spans="1:12" s="94" customFormat="1" ht="20" customHeight="1">
      <c r="A20" s="278">
        <v>6</v>
      </c>
      <c r="B20" s="54" t="s">
        <v>140</v>
      </c>
      <c r="C20" s="279" t="s">
        <v>141</v>
      </c>
      <c r="D20" s="29">
        <v>1</v>
      </c>
      <c r="E20" s="29"/>
      <c r="F20" s="29"/>
      <c r="G20" s="29">
        <v>2</v>
      </c>
      <c r="H20" s="29"/>
      <c r="I20" s="29"/>
      <c r="J20" s="29">
        <f t="shared" si="0"/>
        <v>30</v>
      </c>
      <c r="K20" s="48">
        <v>3</v>
      </c>
      <c r="L20" s="32" t="s">
        <v>47</v>
      </c>
    </row>
    <row r="21" spans="1:12" s="94" customFormat="1" ht="20" customHeight="1">
      <c r="A21" s="278">
        <v>7</v>
      </c>
      <c r="B21" s="54" t="s">
        <v>163</v>
      </c>
      <c r="C21" s="279" t="s">
        <v>142</v>
      </c>
      <c r="D21" s="29">
        <v>1</v>
      </c>
      <c r="E21" s="29"/>
      <c r="F21" s="29"/>
      <c r="G21" s="29"/>
      <c r="H21" s="29">
        <v>1</v>
      </c>
      <c r="I21" s="29"/>
      <c r="J21" s="29">
        <f t="shared" si="0"/>
        <v>20</v>
      </c>
      <c r="K21" s="48">
        <v>3</v>
      </c>
      <c r="L21" s="32" t="s">
        <v>47</v>
      </c>
    </row>
    <row r="22" spans="1:12" s="94" customFormat="1" ht="20" customHeight="1" thickBot="1">
      <c r="A22" s="102">
        <v>8</v>
      </c>
      <c r="B22" s="280" t="s">
        <v>64</v>
      </c>
      <c r="C22" s="101" t="s">
        <v>111</v>
      </c>
      <c r="D22" s="29">
        <v>2</v>
      </c>
      <c r="E22" s="29">
        <v>1</v>
      </c>
      <c r="F22" s="29"/>
      <c r="G22" s="29"/>
      <c r="H22" s="29"/>
      <c r="I22" s="29"/>
      <c r="J22" s="29">
        <f>SUM(D22:I22)*10</f>
        <v>30</v>
      </c>
      <c r="K22" s="48">
        <v>5</v>
      </c>
      <c r="L22" s="281" t="s">
        <v>120</v>
      </c>
    </row>
    <row r="23" spans="1:12" s="94" customFormat="1" ht="20" customHeight="1" thickBot="1">
      <c r="A23" s="282"/>
      <c r="B23" s="283"/>
      <c r="C23" s="284" t="s">
        <v>19</v>
      </c>
      <c r="D23" s="285">
        <f t="shared" ref="D23:K23" si="1">SUM(D15:D22)</f>
        <v>10</v>
      </c>
      <c r="E23" s="285">
        <f t="shared" si="1"/>
        <v>1</v>
      </c>
      <c r="F23" s="285">
        <f t="shared" si="1"/>
        <v>0</v>
      </c>
      <c r="G23" s="285">
        <f t="shared" si="1"/>
        <v>4</v>
      </c>
      <c r="H23" s="285">
        <f t="shared" si="1"/>
        <v>7</v>
      </c>
      <c r="I23" s="285">
        <f t="shared" si="1"/>
        <v>0</v>
      </c>
      <c r="J23" s="285">
        <f t="shared" si="1"/>
        <v>220</v>
      </c>
      <c r="K23" s="285">
        <f t="shared" si="1"/>
        <v>30</v>
      </c>
      <c r="L23" s="286"/>
    </row>
    <row r="24" spans="1:12" ht="20" customHeight="1">
      <c r="A24" s="43"/>
      <c r="B24" s="42"/>
      <c r="C24" s="63"/>
      <c r="D24" s="44"/>
      <c r="E24" s="44"/>
      <c r="F24" s="44"/>
      <c r="G24" s="44"/>
      <c r="H24" s="44"/>
      <c r="I24" s="44"/>
      <c r="J24" s="45"/>
      <c r="K24" s="45"/>
      <c r="L24" s="41"/>
    </row>
    <row r="25" spans="1:12" ht="20" customHeight="1">
      <c r="A25" s="43"/>
      <c r="B25" s="42"/>
      <c r="C25" s="63"/>
      <c r="D25" s="44"/>
      <c r="E25" s="44"/>
      <c r="F25" s="44"/>
      <c r="G25" s="44"/>
      <c r="H25" s="44"/>
      <c r="I25" s="44"/>
      <c r="J25" s="45"/>
      <c r="K25" s="45"/>
      <c r="L25" s="41"/>
    </row>
    <row r="26" spans="1:12" ht="20" customHeight="1">
      <c r="A26" s="67"/>
      <c r="B26" s="67"/>
      <c r="C26" s="68"/>
      <c r="D26" s="67"/>
      <c r="E26" s="67"/>
      <c r="F26" s="67"/>
      <c r="G26" s="44"/>
      <c r="H26" s="44"/>
      <c r="I26" s="44"/>
      <c r="J26" s="45"/>
      <c r="K26" s="45"/>
      <c r="L26" s="41"/>
    </row>
    <row r="27" spans="1:12" ht="20" customHeight="1">
      <c r="A27" s="67"/>
      <c r="B27" s="67"/>
      <c r="C27" s="69"/>
      <c r="D27" s="67"/>
      <c r="E27" s="67"/>
      <c r="F27" s="67"/>
      <c r="G27" s="42"/>
      <c r="H27" s="42"/>
      <c r="I27" s="42"/>
      <c r="J27" s="42"/>
      <c r="K27" s="42"/>
      <c r="L27" s="42"/>
    </row>
    <row r="28" spans="1:12" ht="20" customHeight="1">
      <c r="A28" s="67"/>
      <c r="B28" s="67"/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1:12" ht="20" customHeight="1">
      <c r="A29" s="55"/>
      <c r="B29" s="55"/>
      <c r="C29" s="43"/>
      <c r="D29" s="42"/>
      <c r="E29" s="42"/>
      <c r="F29" s="44"/>
      <c r="G29" s="44"/>
      <c r="H29" s="44"/>
      <c r="I29" s="42"/>
      <c r="J29" s="43"/>
      <c r="K29" s="66"/>
      <c r="L29" s="55"/>
    </row>
    <row r="30" spans="1:12" ht="20" customHeight="1">
      <c r="A30" s="43"/>
      <c r="B30" s="63"/>
      <c r="C30" s="42"/>
      <c r="D30" s="43"/>
      <c r="E30" s="43"/>
      <c r="F30" s="43"/>
      <c r="G30" s="43"/>
      <c r="H30" s="43"/>
      <c r="I30" s="43"/>
      <c r="J30" s="43"/>
      <c r="K30" s="43"/>
      <c r="L30" s="55"/>
    </row>
    <row r="31" spans="1:12" ht="20" customHeight="1">
      <c r="A31" s="43"/>
      <c r="B31" s="63"/>
      <c r="C31" s="63"/>
      <c r="D31" s="45"/>
      <c r="E31" s="45"/>
      <c r="F31" s="45"/>
      <c r="G31" s="45"/>
      <c r="H31" s="45"/>
      <c r="I31" s="45"/>
      <c r="J31" s="45"/>
      <c r="K31" s="73"/>
      <c r="L31" s="4"/>
    </row>
    <row r="32" spans="1:12" ht="20" customHeight="1">
      <c r="A32" s="72"/>
      <c r="B32" s="63"/>
      <c r="C32" s="63"/>
      <c r="D32" s="45"/>
      <c r="E32" s="45"/>
      <c r="F32" s="45"/>
      <c r="G32" s="45"/>
      <c r="H32" s="45"/>
      <c r="I32" s="45"/>
      <c r="J32" s="45"/>
      <c r="K32" s="73"/>
      <c r="L32" s="4"/>
    </row>
    <row r="33" spans="1:26" ht="20" customHeight="1">
      <c r="A33" s="72"/>
      <c r="B33" s="63"/>
      <c r="C33" s="63"/>
      <c r="D33" s="45"/>
      <c r="E33" s="45"/>
      <c r="F33" s="45"/>
      <c r="G33" s="45"/>
      <c r="H33" s="45"/>
      <c r="I33" s="45"/>
      <c r="J33" s="45"/>
      <c r="K33" s="73"/>
      <c r="L33" s="4"/>
    </row>
    <row r="34" spans="1:26" ht="20" customHeight="1">
      <c r="A34" s="43"/>
      <c r="B34" s="63"/>
      <c r="C34" s="63"/>
      <c r="D34" s="44"/>
      <c r="E34" s="44"/>
      <c r="F34" s="44"/>
      <c r="G34" s="44"/>
      <c r="H34" s="44"/>
      <c r="I34" s="44"/>
      <c r="J34" s="45"/>
      <c r="K34" s="73"/>
      <c r="L34" s="4"/>
      <c r="N34" s="43"/>
      <c r="O34" s="44"/>
      <c r="P34" s="45"/>
      <c r="Q34" s="44"/>
      <c r="R34" s="44"/>
      <c r="S34" s="44"/>
      <c r="T34" s="44"/>
      <c r="U34" s="44"/>
      <c r="V34" s="44"/>
      <c r="W34" s="45"/>
      <c r="X34" s="41"/>
      <c r="Y34" s="42"/>
      <c r="Z34" s="42"/>
    </row>
    <row r="35" spans="1:26" ht="20" customHeight="1">
      <c r="A35" s="43"/>
      <c r="B35" s="63"/>
      <c r="C35" s="41"/>
      <c r="D35" s="42"/>
      <c r="E35" s="42"/>
      <c r="F35" s="42"/>
      <c r="G35" s="42"/>
      <c r="H35" s="42"/>
      <c r="I35" s="42"/>
      <c r="J35" s="42"/>
      <c r="K35" s="70"/>
      <c r="L35" s="4"/>
    </row>
    <row r="36" spans="1:26" ht="20" customHeight="1">
      <c r="A36" s="43"/>
      <c r="B36" s="74"/>
      <c r="C36" s="42"/>
      <c r="D36" s="42"/>
      <c r="E36" s="42"/>
      <c r="F36" s="71"/>
      <c r="G36" s="42"/>
      <c r="H36" s="42"/>
      <c r="I36" s="42"/>
      <c r="J36" s="71"/>
      <c r="K36" s="41"/>
      <c r="L36" s="42"/>
    </row>
    <row r="37" spans="1:26" ht="15" customHeight="1">
      <c r="A37" s="43"/>
      <c r="B37" s="63"/>
      <c r="C37" s="43"/>
      <c r="D37" s="42"/>
      <c r="E37" s="42"/>
      <c r="F37" s="44"/>
      <c r="G37" s="44"/>
      <c r="H37" s="44"/>
      <c r="I37" s="42"/>
      <c r="J37" s="43"/>
      <c r="K37" s="43"/>
      <c r="L37" s="43"/>
    </row>
    <row r="38" spans="1:26" ht="15" customHeight="1">
      <c r="A38" s="42"/>
      <c r="B38" s="63"/>
      <c r="C38" s="42"/>
      <c r="D38" s="43"/>
      <c r="E38" s="43"/>
      <c r="F38" s="43"/>
      <c r="G38" s="43"/>
      <c r="H38" s="43"/>
      <c r="I38" s="43"/>
      <c r="J38" s="43"/>
      <c r="K38" s="43"/>
      <c r="L38" s="66"/>
    </row>
    <row r="39" spans="1:26" ht="20" customHeight="1">
      <c r="A39" s="72"/>
      <c r="B39" s="63"/>
      <c r="C39" s="63"/>
      <c r="D39" s="45"/>
      <c r="E39" s="45"/>
      <c r="F39" s="45"/>
      <c r="G39" s="45"/>
      <c r="H39" s="45"/>
      <c r="I39" s="45"/>
      <c r="J39" s="45"/>
      <c r="K39" s="45"/>
      <c r="L39" s="73"/>
    </row>
    <row r="40" spans="1:26" ht="20" customHeight="1">
      <c r="A40" s="72"/>
      <c r="B40" s="63"/>
      <c r="C40" s="63"/>
      <c r="D40" s="45"/>
      <c r="E40" s="45"/>
      <c r="F40" s="45"/>
      <c r="G40" s="45"/>
      <c r="H40" s="45"/>
      <c r="I40" s="45"/>
      <c r="J40" s="45"/>
      <c r="K40" s="45"/>
      <c r="L40" s="73"/>
    </row>
    <row r="41" spans="1:26" ht="20" customHeight="1">
      <c r="A41" s="43"/>
      <c r="B41" s="63"/>
      <c r="C41" s="63"/>
      <c r="D41" s="45"/>
      <c r="E41" s="45"/>
      <c r="F41" s="45"/>
      <c r="G41" s="45"/>
      <c r="H41" s="45"/>
      <c r="I41" s="45"/>
      <c r="J41" s="45"/>
      <c r="K41" s="45"/>
      <c r="L41" s="73"/>
    </row>
    <row r="42" spans="1:26" s="2" customFormat="1" ht="20" customHeight="1">
      <c r="A42" s="43"/>
      <c r="B42" s="63"/>
      <c r="C42" s="63"/>
      <c r="D42" s="45"/>
      <c r="E42" s="45"/>
      <c r="F42" s="45"/>
      <c r="G42" s="45"/>
      <c r="H42" s="45"/>
      <c r="I42" s="45"/>
      <c r="J42" s="45"/>
      <c r="K42" s="45"/>
      <c r="L42" s="41"/>
    </row>
    <row r="43" spans="1:26" ht="20" customHeight="1">
      <c r="A43" s="72"/>
      <c r="B43" s="63"/>
      <c r="C43" s="63"/>
      <c r="D43" s="45"/>
      <c r="E43" s="45"/>
      <c r="F43" s="45"/>
      <c r="G43" s="45"/>
      <c r="H43" s="45"/>
      <c r="I43" s="45"/>
      <c r="J43" s="45"/>
      <c r="K43" s="45"/>
      <c r="L43" s="73"/>
    </row>
    <row r="44" spans="1:26" s="46" customFormat="1" ht="20" customHeight="1">
      <c r="A44" s="72"/>
      <c r="B44" s="42"/>
      <c r="C44" s="63"/>
      <c r="D44" s="44"/>
      <c r="E44" s="44"/>
      <c r="F44" s="44"/>
      <c r="G44" s="44"/>
      <c r="H44" s="44"/>
      <c r="I44" s="44"/>
      <c r="J44" s="45"/>
      <c r="K44" s="45"/>
      <c r="L44" s="73"/>
    </row>
    <row r="45" spans="1:26" ht="20" customHeight="1">
      <c r="A45" s="72"/>
      <c r="B45" s="42"/>
      <c r="C45" s="63"/>
      <c r="D45" s="44"/>
      <c r="E45" s="44"/>
      <c r="F45" s="44"/>
      <c r="G45" s="44"/>
      <c r="H45" s="44"/>
      <c r="I45" s="44"/>
      <c r="J45" s="45"/>
      <c r="K45" s="45"/>
      <c r="L45" s="73"/>
    </row>
    <row r="46" spans="1:26" ht="20" customHeight="1">
      <c r="A46" s="42"/>
      <c r="B46" s="42"/>
      <c r="C46" s="41"/>
      <c r="D46" s="42"/>
      <c r="E46" s="42"/>
      <c r="F46" s="42"/>
      <c r="G46" s="42"/>
      <c r="H46" s="42"/>
      <c r="I46" s="42"/>
      <c r="J46" s="42"/>
      <c r="K46" s="42"/>
      <c r="L46" s="42"/>
    </row>
    <row r="47" spans="1:26" ht="20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1:2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</row>
    <row r="49" spans="1:13" s="9" customFormat="1" ht="18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</row>
    <row r="50" spans="1:13" s="9" customFormat="1" ht="18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</row>
    <row r="51" spans="1:13" ht="1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3"/>
    </row>
    <row r="52" spans="1:13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3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3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1:13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6" spans="1:13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</row>
    <row r="57" spans="1:13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1:13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</row>
    <row r="59" spans="1:13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1:13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</row>
    <row r="61" spans="1:13" ht="13.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</row>
    <row r="62" spans="1:13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</row>
    <row r="63" spans="1:13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</row>
    <row r="64" spans="1:13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5" spans="1:1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1:1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</row>
    <row r="67" spans="1:1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1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</row>
    <row r="69" spans="1:1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0" spans="1:1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</row>
    <row r="71" spans="1:1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</row>
    <row r="72" spans="1:1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  <row r="73" spans="1:1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</row>
    <row r="74" spans="1:1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</row>
    <row r="75" spans="1:1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</row>
    <row r="76" spans="1:1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</row>
    <row r="77" spans="1:1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</row>
    <row r="78" spans="1:1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</row>
    <row r="79" spans="1:1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</row>
    <row r="80" spans="1:1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</row>
    <row r="81" spans="1:1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</row>
    <row r="82" spans="1:1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</row>
    <row r="83" spans="1:1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4" firstPageNumber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C15" sqref="C15"/>
    </sheetView>
  </sheetViews>
  <sheetFormatPr baseColWidth="10" defaultRowHeight="13"/>
  <cols>
    <col min="1" max="1" width="8.83203125" customWidth="1"/>
    <col min="2" max="2" width="10.83203125" customWidth="1"/>
    <col min="3" max="4" width="8.83203125" customWidth="1"/>
    <col min="5" max="5" width="10.6640625" customWidth="1"/>
    <col min="6" max="256" width="8.83203125" customWidth="1"/>
  </cols>
  <sheetData>
    <row r="1" spans="1:8">
      <c r="D1" s="1" t="s">
        <v>43</v>
      </c>
    </row>
    <row r="5" spans="1:8">
      <c r="A5" s="60" t="s">
        <v>44</v>
      </c>
      <c r="C5" s="46"/>
      <c r="D5" s="46"/>
      <c r="E5" s="46"/>
      <c r="F5" s="46"/>
      <c r="G5" s="46"/>
      <c r="H5" s="46"/>
    </row>
    <row r="6" spans="1:8">
      <c r="A6" s="46"/>
      <c r="C6" s="46"/>
      <c r="D6" s="46"/>
      <c r="E6" s="46"/>
      <c r="F6" s="46"/>
      <c r="G6" s="46"/>
      <c r="H6" s="46"/>
    </row>
    <row r="7" spans="1:8">
      <c r="A7" s="88" t="s">
        <v>45</v>
      </c>
      <c r="B7" t="s">
        <v>49</v>
      </c>
      <c r="D7" s="46"/>
      <c r="E7" s="46"/>
      <c r="F7" s="61"/>
      <c r="H7" s="46"/>
    </row>
    <row r="8" spans="1:8">
      <c r="A8" s="88" t="s">
        <v>120</v>
      </c>
      <c r="B8" s="94" t="s">
        <v>164</v>
      </c>
      <c r="D8" s="46"/>
      <c r="E8" s="46"/>
      <c r="F8" s="61"/>
      <c r="H8" s="46"/>
    </row>
    <row r="9" spans="1:8">
      <c r="A9" s="88" t="s">
        <v>96</v>
      </c>
      <c r="B9" t="s">
        <v>50</v>
      </c>
      <c r="D9" s="46"/>
      <c r="E9" s="46"/>
      <c r="F9" s="61"/>
      <c r="H9" s="46"/>
    </row>
    <row r="10" spans="1:8">
      <c r="A10" s="88" t="s">
        <v>48</v>
      </c>
      <c r="B10" t="s">
        <v>52</v>
      </c>
      <c r="D10" s="46"/>
      <c r="E10" s="46"/>
      <c r="F10" s="46"/>
      <c r="G10" s="46"/>
      <c r="H10" s="46"/>
    </row>
    <row r="11" spans="1:8">
      <c r="A11" s="88" t="s">
        <v>101</v>
      </c>
      <c r="B11" t="s">
        <v>166</v>
      </c>
      <c r="D11" s="46"/>
      <c r="E11" s="46"/>
      <c r="F11" s="46"/>
      <c r="G11" s="46"/>
      <c r="H11" s="46"/>
    </row>
    <row r="12" spans="1:8">
      <c r="A12" s="88" t="s">
        <v>47</v>
      </c>
      <c r="B12" t="s">
        <v>51</v>
      </c>
      <c r="D12" s="46"/>
      <c r="E12" s="46"/>
      <c r="F12" s="46"/>
      <c r="G12" s="46"/>
      <c r="H12" s="46"/>
    </row>
    <row r="13" spans="1:8">
      <c r="A13" s="88"/>
      <c r="B13" s="46"/>
      <c r="D13" s="46"/>
      <c r="E13" s="46"/>
      <c r="F13" s="46"/>
      <c r="G13" s="46"/>
      <c r="H13" s="46"/>
    </row>
    <row r="14" spans="1:8">
      <c r="A14" s="88" t="s">
        <v>61</v>
      </c>
      <c r="B14" t="s">
        <v>60</v>
      </c>
      <c r="D14" s="46"/>
      <c r="E14" s="62"/>
      <c r="F14" s="46"/>
      <c r="G14" s="46"/>
      <c r="H14" s="46"/>
    </row>
    <row r="15" spans="1:8">
      <c r="A15" s="88" t="s">
        <v>46</v>
      </c>
      <c r="B15" t="s">
        <v>53</v>
      </c>
      <c r="D15" s="46"/>
      <c r="E15" s="62"/>
      <c r="F15" s="46"/>
      <c r="G15" s="46"/>
      <c r="H15" s="46"/>
    </row>
    <row r="18" spans="2:9">
      <c r="B18" s="88" t="s">
        <v>162</v>
      </c>
      <c r="C18" s="88"/>
      <c r="D18" s="88"/>
      <c r="E18" s="88"/>
      <c r="F18" s="88"/>
      <c r="G18" s="88"/>
      <c r="H18" s="88"/>
      <c r="I18" s="88"/>
    </row>
    <row r="19" spans="2:9">
      <c r="C19" s="88"/>
      <c r="D19" s="88"/>
      <c r="E19" s="88"/>
      <c r="F19" s="88"/>
      <c r="G19" s="88"/>
      <c r="H19" s="88"/>
      <c r="I19" s="88"/>
    </row>
    <row r="20" spans="2:9">
      <c r="C20" s="88"/>
      <c r="D20" s="88"/>
      <c r="E20" s="88" t="s">
        <v>112</v>
      </c>
      <c r="F20" s="88"/>
      <c r="G20" s="88"/>
      <c r="H20" s="88"/>
      <c r="I20" s="88"/>
    </row>
    <row r="21" spans="2:9">
      <c r="C21" s="88"/>
      <c r="D21" s="88"/>
      <c r="E21" s="88" t="s">
        <v>113</v>
      </c>
      <c r="F21" s="88"/>
      <c r="G21" s="88"/>
      <c r="H21" s="88"/>
      <c r="I21" s="88"/>
    </row>
  </sheetData>
  <phoneticPr fontId="0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GiZN</vt:lpstr>
      <vt:lpstr>GiPP</vt:lpstr>
      <vt:lpstr>semestr uzupełniający</vt:lpstr>
      <vt:lpstr>uwagi</vt:lpstr>
      <vt:lpstr>GiPP!Obszar_wydruku</vt:lpstr>
      <vt:lpstr>GiZN!Obszar_wydruku</vt:lpstr>
      <vt:lpstr>'semestr uzupełniający'!Obszar_wydruku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2014-03-20T11:11:40Z</cp:lastPrinted>
  <dcterms:created xsi:type="dcterms:W3CDTF">2007-08-22T18:37:58Z</dcterms:created>
  <dcterms:modified xsi:type="dcterms:W3CDTF">2018-04-16T11:13:48Z</dcterms:modified>
</cp:coreProperties>
</file>