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8049954A-0649-0845-A826-3ED15879C1B8}" xr6:coauthVersionLast="32" xr6:coauthVersionMax="32" xr10:uidLastSave="{00000000-0000-0000-0000-000000000000}"/>
  <bookViews>
    <workbookView xWindow="40" yWindow="460" windowWidth="10000" windowHeight="9260" firstSheet="1" activeTab="3"/>
  </bookViews>
  <sheets>
    <sheet name="GiZN" sheetId="1" r:id="rId1"/>
    <sheet name="GiPP" sheetId="2" r:id="rId2"/>
    <sheet name="semestr uzupełniający" sheetId="6" r:id="rId3"/>
    <sheet name="uwagi" sheetId="7" r:id="rId4"/>
  </sheets>
  <definedNames>
    <definedName name="_xlnm.Print_Area" localSheetId="1">GiPP!$A$1:$M$81</definedName>
    <definedName name="_xlnm.Print_Area" localSheetId="0">GiZN!$A$1:$M$80</definedName>
    <definedName name="_xlnm.Print_Area" localSheetId="2">'semestr uzupełniający'!$A$1:$L$45</definedName>
    <definedName name="_xlnm.Print_Area" localSheetId="3">uwagi!$A$1:$H$43</definedName>
  </definedNames>
  <calcPr calcId="162913"/>
</workbook>
</file>

<file path=xl/calcChain.xml><?xml version="1.0" encoding="utf-8"?>
<calcChain xmlns="http://schemas.openxmlformats.org/spreadsheetml/2006/main">
  <c r="D51" i="2" l="1"/>
  <c r="D40" i="2"/>
  <c r="D51" i="1"/>
  <c r="D40" i="1"/>
  <c r="C55" i="1" s="1"/>
  <c r="C56" i="1" s="1"/>
  <c r="D24" i="1"/>
  <c r="K40" i="2"/>
  <c r="E40" i="2"/>
  <c r="F40" i="2"/>
  <c r="G40" i="2"/>
  <c r="H40" i="2"/>
  <c r="I40" i="2"/>
  <c r="J22" i="6"/>
  <c r="J21" i="6"/>
  <c r="J20" i="6"/>
  <c r="J19" i="6"/>
  <c r="J18" i="6"/>
  <c r="J17" i="6"/>
  <c r="J16" i="6"/>
  <c r="C58" i="2"/>
  <c r="C59" i="2" s="1"/>
  <c r="C58" i="1"/>
  <c r="C59" i="1"/>
  <c r="J46" i="2"/>
  <c r="J47" i="2"/>
  <c r="J48" i="2"/>
  <c r="J49" i="2"/>
  <c r="J50" i="2"/>
  <c r="J45" i="2"/>
  <c r="J51" i="2" s="1"/>
  <c r="K51" i="2"/>
  <c r="I51" i="2"/>
  <c r="H51" i="2"/>
  <c r="G51" i="2"/>
  <c r="F51" i="2"/>
  <c r="E51" i="2"/>
  <c r="J30" i="2"/>
  <c r="J31" i="2"/>
  <c r="J34" i="2"/>
  <c r="J35" i="2"/>
  <c r="J36" i="2"/>
  <c r="J37" i="2"/>
  <c r="J32" i="2"/>
  <c r="J33" i="2"/>
  <c r="J38" i="2"/>
  <c r="J39" i="2"/>
  <c r="J29" i="2"/>
  <c r="J40" i="2"/>
  <c r="J46" i="1"/>
  <c r="J47" i="1"/>
  <c r="J48" i="1"/>
  <c r="J49" i="1"/>
  <c r="J51" i="1" s="1"/>
  <c r="J50" i="1"/>
  <c r="J45" i="1"/>
  <c r="K51" i="1"/>
  <c r="I51" i="1"/>
  <c r="H51" i="1"/>
  <c r="G51" i="1"/>
  <c r="F51" i="1"/>
  <c r="E51" i="1"/>
  <c r="J33" i="1"/>
  <c r="J38" i="1"/>
  <c r="J36" i="1"/>
  <c r="J34" i="1"/>
  <c r="K40" i="1"/>
  <c r="I23" i="6"/>
  <c r="H23" i="6"/>
  <c r="G23" i="6"/>
  <c r="F23" i="6"/>
  <c r="E23" i="6"/>
  <c r="D23" i="6"/>
  <c r="K23" i="6"/>
  <c r="J15" i="6"/>
  <c r="J23" i="6" s="1"/>
  <c r="J23" i="1"/>
  <c r="J22" i="1"/>
  <c r="J37" i="1"/>
  <c r="D24" i="2"/>
  <c r="C55" i="2" s="1"/>
  <c r="J23" i="2"/>
  <c r="J22" i="2"/>
  <c r="J21" i="2"/>
  <c r="J20" i="2"/>
  <c r="J19" i="2"/>
  <c r="J18" i="2"/>
  <c r="J17" i="2"/>
  <c r="J16" i="2"/>
  <c r="J15" i="2"/>
  <c r="J24" i="2"/>
  <c r="L53" i="2" s="1"/>
  <c r="J15" i="1"/>
  <c r="J31" i="1"/>
  <c r="J32" i="1"/>
  <c r="J16" i="1"/>
  <c r="J18" i="1"/>
  <c r="J17" i="1"/>
  <c r="J24" i="1" s="1"/>
  <c r="L53" i="1" s="1"/>
  <c r="J19" i="1"/>
  <c r="J20" i="1"/>
  <c r="J21" i="1"/>
  <c r="E24" i="1"/>
  <c r="F24" i="1"/>
  <c r="G24" i="1"/>
  <c r="H24" i="1"/>
  <c r="I24" i="1"/>
  <c r="K24" i="1"/>
  <c r="J35" i="1"/>
  <c r="J29" i="1"/>
  <c r="J40" i="1"/>
  <c r="J30" i="1"/>
  <c r="J39" i="1"/>
  <c r="E40" i="1"/>
  <c r="F40" i="1"/>
  <c r="G40" i="1"/>
  <c r="H40" i="1"/>
  <c r="I40" i="1"/>
  <c r="E24" i="2"/>
  <c r="F24" i="2"/>
  <c r="G24" i="2"/>
  <c r="H24" i="2"/>
  <c r="I24" i="2"/>
  <c r="K24" i="2"/>
  <c r="C56" i="2" l="1"/>
</calcChain>
</file>

<file path=xl/sharedStrings.xml><?xml version="1.0" encoding="utf-8"?>
<sst xmlns="http://schemas.openxmlformats.org/spreadsheetml/2006/main" count="426" uniqueCount="165">
  <si>
    <t>strona 1/4</t>
  </si>
  <si>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</si>
  <si>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</si>
  <si>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</si>
  <si>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</si>
  <si>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</si>
  <si>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</si>
  <si>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</si>
  <si>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</si>
  <si>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</si>
  <si>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</si>
  <si>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</si>
  <si>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</si>
  <si>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</si>
  <si>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</si>
  <si>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</si>
  <si>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</si>
  <si>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</si>
  <si>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</si>
  <si>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</si>
  <si>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</si>
  <si>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</si>
  <si>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strona 2/4</t>
  </si>
  <si>
    <t>strona 3/4</t>
  </si>
  <si>
    <t>kierunek: GOSPODARKA PRZESTRZENNA</t>
  </si>
  <si>
    <t>Planowanie infrastruktury technicznej</t>
  </si>
  <si>
    <t>(15 tygodni)</t>
  </si>
  <si>
    <t xml:space="preserve">      Liczba godzin tygodniowo</t>
  </si>
  <si>
    <t>PLAN  STUDIÓW  STACJONARNYCH II STOPNIA (MGR)</t>
  </si>
  <si>
    <t>Teoria systemów</t>
  </si>
  <si>
    <t>Techniki legislacyjne w planowaniu</t>
  </si>
  <si>
    <t>Modele w gospodarce przestrzennej</t>
  </si>
  <si>
    <t>Fundusze pomocowe i dopłaty UE</t>
  </si>
  <si>
    <t>Seminarium dyplomowe magisterskie</t>
  </si>
  <si>
    <t>Praca dyplomowa magisterska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</si>
  <si>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</si>
  <si>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</si>
  <si>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</si>
  <si>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</si>
  <si>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Kształtowanie i ochrona środowiska (E)</t>
  </si>
  <si>
    <t>Polityka regionalna (E)</t>
  </si>
  <si>
    <t>Teoria organizacji i zarządzania (E)</t>
  </si>
  <si>
    <t>Zarządzanie i ekonomika środowiska (E)</t>
  </si>
  <si>
    <t>na kierunku Gospodarka przestrzenna</t>
  </si>
  <si>
    <t>semestr uzupełniający (0) dla absolwentów studiów licencjackich I stopnia</t>
  </si>
  <si>
    <t>KOiKŚ</t>
  </si>
  <si>
    <t>ZIP</t>
  </si>
  <si>
    <t>Podstawy AutoCAD-a</t>
  </si>
  <si>
    <t>System zarządzania środowiskowego</t>
  </si>
  <si>
    <t>Zarządzanie nieruchomościami (E)</t>
  </si>
  <si>
    <t>SJO</t>
  </si>
  <si>
    <t>Zasady projektowania (E )</t>
  </si>
  <si>
    <t>Rewitalizacja obszarów zurbanizowanych (E )</t>
  </si>
  <si>
    <t>Budownictwo (E )</t>
  </si>
  <si>
    <t>co stanowi:</t>
  </si>
  <si>
    <t>Kształtowanie krajobrazu miasta</t>
  </si>
  <si>
    <t>Język obcy</t>
  </si>
  <si>
    <t>Marketing terytorialny</t>
  </si>
  <si>
    <t>%   ogólnej liczby punktów ECTS</t>
  </si>
  <si>
    <t>Planowanie infrastruktury drogowej</t>
  </si>
  <si>
    <t>ZID</t>
  </si>
  <si>
    <t>KSIŚ</t>
  </si>
  <si>
    <t>Praktyka zawodowa</t>
  </si>
  <si>
    <t xml:space="preserve">Mały biznes </t>
  </si>
  <si>
    <t>Termomodernizacja budynków</t>
  </si>
  <si>
    <t>Zapobieganie powodziom</t>
  </si>
  <si>
    <t>Gospodarowanie na terenach zalewowych</t>
  </si>
  <si>
    <t>Przedmioty obieralne:</t>
  </si>
  <si>
    <t>GPS2213A</t>
  </si>
  <si>
    <t>GPS2213B</t>
  </si>
  <si>
    <t>GPS1201</t>
  </si>
  <si>
    <t>GPS1202</t>
  </si>
  <si>
    <t>GPS1203</t>
  </si>
  <si>
    <t>GPS1204</t>
  </si>
  <si>
    <t>GPS1205</t>
  </si>
  <si>
    <t>GPS1206</t>
  </si>
  <si>
    <t>GPS1207</t>
  </si>
  <si>
    <t>GPS1208</t>
  </si>
  <si>
    <t>GPS2212</t>
  </si>
  <si>
    <t>GPS2214</t>
  </si>
  <si>
    <t>GPS2217</t>
  </si>
  <si>
    <t>GPS2219</t>
  </si>
  <si>
    <t>GPS0201</t>
  </si>
  <si>
    <t>GPS0202</t>
  </si>
  <si>
    <t>GPS0203</t>
  </si>
  <si>
    <t>GPS0204</t>
  </si>
  <si>
    <t>GPS0205</t>
  </si>
  <si>
    <t>GPS0207</t>
  </si>
  <si>
    <t>Łączna liczba punktów ECTS z przedmiotów obieralnych:</t>
  </si>
  <si>
    <t xml:space="preserve">Diagnostyka cieplna  budynków </t>
  </si>
  <si>
    <t>Katedra Ochrony i Kształtowania Środowiska</t>
  </si>
  <si>
    <t>Zakład Informacji Przestrzennej</t>
  </si>
  <si>
    <t>Zakład Inżynierii Drogowej</t>
  </si>
  <si>
    <t>Studium Języków Obcych</t>
  </si>
  <si>
    <t>WZ</t>
  </si>
  <si>
    <t>Wydział Zarządzania</t>
  </si>
  <si>
    <t>Oznaczenia poszczególnych jednostek (katedr/zakładów) - dotyczy kolumny "Uwagi":</t>
  </si>
  <si>
    <t>GPS2223</t>
  </si>
  <si>
    <t>GPS3227A</t>
  </si>
  <si>
    <t>GPS3227B</t>
  </si>
  <si>
    <t>GPS3226A</t>
  </si>
  <si>
    <t>GPS3226B</t>
  </si>
  <si>
    <t>..........................................</t>
  </si>
  <si>
    <t>(pieczęć i podpis Dziekana)</t>
  </si>
  <si>
    <t xml:space="preserve">Planowanie rozwoju miast </t>
  </si>
  <si>
    <t xml:space="preserve">  </t>
  </si>
  <si>
    <t>Wycena nieruchomości</t>
  </si>
  <si>
    <t>GPS2224</t>
  </si>
  <si>
    <t>GPS1211</t>
  </si>
  <si>
    <t>Kształtowanie krajobrazu obszarów wiejskich</t>
  </si>
  <si>
    <t>ZDAK</t>
  </si>
  <si>
    <t>specjalność: GOSPODAROWANIE I ZARZĄDZANIE NIERUCHOMOŚCIAMI</t>
  </si>
  <si>
    <t>KMTiOB</t>
  </si>
  <si>
    <t>Doradztwo na rynku nieruchomości</t>
  </si>
  <si>
    <t>Analizy rynku nieruchomości</t>
  </si>
  <si>
    <t>Metody wielokryterialne w gospodarce przestrzennej</t>
  </si>
  <si>
    <t>Komputerowe wspomaganie zarządzania nieruchomościami</t>
  </si>
  <si>
    <t xml:space="preserve">Komputerowe wspomaganie wyceny nieruchomości </t>
  </si>
  <si>
    <t>GPN3231</t>
  </si>
  <si>
    <t>specjalność: GEOINFORMACJA I PLANOWANIE PRZESTRZENNE</t>
  </si>
  <si>
    <t>Gospodarka przestrzenna Unii Europejskiej ( E)</t>
  </si>
  <si>
    <t>Geoinformacja w gospodarowaniu przestrzenią</t>
  </si>
  <si>
    <t>Sporządzanie dokumentów planistycznych</t>
  </si>
  <si>
    <t>KOIKŚ</t>
  </si>
  <si>
    <t>Planowanie terenów otwartych (E)</t>
  </si>
  <si>
    <t>Urządzanie terenów rolnych i leśnych</t>
  </si>
  <si>
    <t>GPS2232</t>
  </si>
  <si>
    <t>GPS2233</t>
  </si>
  <si>
    <t>GPS2234</t>
  </si>
  <si>
    <t>Zarządzanie finansami nieruchomości</t>
  </si>
  <si>
    <t>GPS3229</t>
  </si>
  <si>
    <t>GPS3230</t>
  </si>
  <si>
    <t>GPS3231</t>
  </si>
  <si>
    <t>GPS2226</t>
  </si>
  <si>
    <t>Analizy przestrzenne z wykorzystaniem GIS</t>
  </si>
  <si>
    <t>GPS2213A/GPS2213B</t>
  </si>
  <si>
    <t xml:space="preserve">Termomodernizacja budynków/Diagnostyka cieplna  budynków </t>
  </si>
  <si>
    <t>GPS3226A/GPS3226B</t>
  </si>
  <si>
    <t>Gosp. na terenach zalewowych/Zapobieganie powodziom</t>
  </si>
  <si>
    <t>GPS3227A/GPS3227B</t>
  </si>
  <si>
    <t>Geodezyjna lokalizacja obiektów</t>
  </si>
  <si>
    <t>GPS0208</t>
  </si>
  <si>
    <t>GPS0209</t>
  </si>
  <si>
    <t>Gospodarka przestrzenna Unii Europejskiej (E)</t>
  </si>
  <si>
    <t>GPS2227</t>
  </si>
  <si>
    <t>GPS3232</t>
  </si>
  <si>
    <t>GPS3233</t>
  </si>
  <si>
    <t>GPS2228</t>
  </si>
  <si>
    <t>GPS2229</t>
  </si>
  <si>
    <t>GPS2230</t>
  </si>
  <si>
    <t>GPS2231</t>
  </si>
  <si>
    <t>Indywidualna przesiębiorczość/Mały biznes (HES)</t>
  </si>
  <si>
    <t>GPS3234</t>
  </si>
  <si>
    <t>GPS3235</t>
  </si>
  <si>
    <r>
      <t>zatwierdzony przez Radę Wydziału w dniu</t>
    </r>
    <r>
      <rPr>
        <b/>
        <sz val="12"/>
        <rFont val="Arial CE"/>
        <charset val="238"/>
      </rPr>
      <t xml:space="preserve"> 02.04.2014</t>
    </r>
  </si>
  <si>
    <t>02.04.2014</t>
  </si>
  <si>
    <t xml:space="preserve">Indywidualna przedsiębiorczość </t>
  </si>
  <si>
    <t>Przedmioty zaliczane do obieralnych ze względu na specjalność</t>
  </si>
  <si>
    <t>strona 4/4</t>
  </si>
  <si>
    <t>Katedra Materiałów, Technologii i Organizacji Budownictwa</t>
  </si>
  <si>
    <t>Plan studiów został zatwierdzony przez Radę Wydziału w dniu  02.04.2014 r.</t>
  </si>
  <si>
    <t>Pomiary i analizy na mapach</t>
  </si>
  <si>
    <t>(obowiązuje studentów, którzy rozpoczęli studia w roku akad. 2014/2015)</t>
  </si>
  <si>
    <t>Katedra Systemów  Inżynierii Środowiska</t>
  </si>
  <si>
    <t>Zakład Dydaktyczny Architektury Krajobrazu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</si>
</sst>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u/>
      <sz val="11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Narrow"/>
      <family val="2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  <font>
      <sz val="10"/>
      <color indexed="10"/>
      <name val="Arial Narrow"/>
      <family val="2"/>
      <charset val="238"/>
    </font>
    <font>
      <sz val="12"/>
      <name val="Arial Narrow"/>
      <family val="2"/>
      <charset val="238"/>
    </font>
    <font>
      <sz val="16"/>
      <name val="Arial Narrow"/>
      <family val="2"/>
      <charset val="238"/>
    </font>
    <font>
      <b/>
      <sz val="12"/>
      <name val="Arial Narrow"/>
      <family val="2"/>
      <charset val="238"/>
    </font>
    <font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1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0" fillId="0" borderId="10" xfId="0" applyFont="1" applyBorder="1" applyAlignment="1">
      <alignment horizontal="center"/>
    </xf>
    <xf numFmtId="0" fontId="0" fillId="0" borderId="12" xfId="0" applyFont="1" applyFill="1" applyBorder="1"/>
    <xf numFmtId="0" fontId="0" fillId="0" borderId="22" xfId="0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174" fontId="3" fillId="0" borderId="0" xfId="0" applyNumberFormat="1" applyFont="1"/>
    <xf numFmtId="0" fontId="0" fillId="0" borderId="24" xfId="0" applyFont="1" applyFill="1" applyBorder="1"/>
    <xf numFmtId="0" fontId="0" fillId="0" borderId="16" xfId="0" applyFill="1" applyBorder="1"/>
    <xf numFmtId="0" fontId="0" fillId="0" borderId="25" xfId="0" applyFont="1" applyFill="1" applyBorder="1" applyAlignment="1">
      <alignment horizontal="center"/>
    </xf>
    <xf numFmtId="0" fontId="0" fillId="0" borderId="26" xfId="0" applyFill="1" applyBorder="1"/>
    <xf numFmtId="0" fontId="0" fillId="0" borderId="27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28" xfId="0" applyBorder="1"/>
    <xf numFmtId="0" fontId="0" fillId="0" borderId="29" xfId="0" applyFill="1" applyBorder="1"/>
    <xf numFmtId="0" fontId="0" fillId="0" borderId="30" xfId="0" applyBorder="1"/>
    <xf numFmtId="0" fontId="0" fillId="0" borderId="0" xfId="0" applyBorder="1" applyAlignment="1"/>
    <xf numFmtId="0" fontId="5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32" xfId="0" applyBorder="1"/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0" fontId="0" fillId="0" borderId="0" xfId="0" applyFont="1" applyBorder="1" applyAlignment="1"/>
    <xf numFmtId="0" fontId="12" fillId="0" borderId="0" xfId="0" applyFont="1" applyFill="1" applyAlignment="1"/>
    <xf numFmtId="0" fontId="13" fillId="0" borderId="0" xfId="0" applyFont="1"/>
    <xf numFmtId="0" fontId="14" fillId="0" borderId="0" xfId="0" applyFont="1"/>
    <xf numFmtId="0" fontId="15" fillId="2" borderId="0" xfId="0" applyFont="1" applyFill="1" applyAlignment="1"/>
    <xf numFmtId="0" fontId="0" fillId="2" borderId="0" xfId="0" applyFill="1" applyBorder="1"/>
    <xf numFmtId="0" fontId="0" fillId="0" borderId="0" xfId="0" applyAlignment="1">
      <alignment horizontal="right"/>
    </xf>
    <xf numFmtId="0" fontId="11" fillId="0" borderId="0" xfId="0" applyFont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33" xfId="0" applyFont="1" applyFill="1" applyBorder="1" applyAlignment="1">
      <alignment horizontal="center"/>
    </xf>
    <xf numFmtId="0" fontId="0" fillId="0" borderId="0" xfId="0" applyFill="1"/>
    <xf numFmtId="0" fontId="0" fillId="0" borderId="34" xfId="0" applyBorder="1"/>
    <xf numFmtId="0" fontId="0" fillId="0" borderId="35" xfId="0" applyBorder="1"/>
    <xf numFmtId="0" fontId="1" fillId="0" borderId="35" xfId="0" applyFont="1" applyBorder="1"/>
    <xf numFmtId="0" fontId="0" fillId="0" borderId="36" xfId="0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14" xfId="0" applyBorder="1"/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7" xfId="0" applyBorder="1"/>
    <xf numFmtId="0" fontId="1" fillId="0" borderId="48" xfId="0" applyFont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0" fillId="0" borderId="15" xfId="0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37" xfId="0" applyBorder="1"/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17" fillId="0" borderId="53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17" fillId="0" borderId="55" xfId="0" applyFont="1" applyFill="1" applyBorder="1" applyAlignment="1">
      <alignment horizontal="center"/>
    </xf>
    <xf numFmtId="0" fontId="17" fillId="0" borderId="56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17" fillId="0" borderId="59" xfId="0" applyFont="1" applyFill="1" applyBorder="1" applyAlignment="1">
      <alignment horizontal="center"/>
    </xf>
    <xf numFmtId="0" fontId="0" fillId="0" borderId="60" xfId="0" applyFont="1" applyFill="1" applyBorder="1"/>
    <xf numFmtId="0" fontId="0" fillId="0" borderId="61" xfId="0" applyFont="1" applyFill="1" applyBorder="1"/>
    <xf numFmtId="0" fontId="1" fillId="0" borderId="5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7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 applyAlignment="1"/>
    <xf numFmtId="0" fontId="17" fillId="0" borderId="2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1" xfId="0" applyFont="1" applyFill="1" applyBorder="1"/>
    <xf numFmtId="0" fontId="17" fillId="0" borderId="16" xfId="0" applyFont="1" applyFill="1" applyBorder="1"/>
    <xf numFmtId="0" fontId="17" fillId="0" borderId="5" xfId="0" applyFont="1" applyFill="1" applyBorder="1"/>
    <xf numFmtId="0" fontId="17" fillId="0" borderId="62" xfId="0" applyFont="1" applyFill="1" applyBorder="1"/>
    <xf numFmtId="0" fontId="17" fillId="0" borderId="32" xfId="0" applyFont="1" applyFill="1" applyBorder="1"/>
    <xf numFmtId="0" fontId="17" fillId="0" borderId="2" xfId="0" applyFont="1" applyBorder="1"/>
    <xf numFmtId="0" fontId="17" fillId="0" borderId="5" xfId="0" applyFont="1" applyBorder="1" applyAlignment="1">
      <alignment horizontal="center"/>
    </xf>
    <xf numFmtId="0" fontId="17" fillId="0" borderId="11" xfId="0" applyFont="1" applyBorder="1"/>
    <xf numFmtId="0" fontId="17" fillId="0" borderId="5" xfId="0" applyFont="1" applyBorder="1"/>
    <xf numFmtId="0" fontId="17" fillId="0" borderId="16" xfId="0" applyFont="1" applyBorder="1"/>
    <xf numFmtId="0" fontId="17" fillId="0" borderId="62" xfId="0" applyFont="1" applyBorder="1"/>
    <xf numFmtId="0" fontId="17" fillId="0" borderId="0" xfId="0" applyFont="1"/>
    <xf numFmtId="0" fontId="24" fillId="0" borderId="0" xfId="0" applyFont="1" applyFill="1"/>
    <xf numFmtId="0" fontId="23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5" fillId="0" borderId="0" xfId="0" applyFont="1" applyFill="1" applyAlignment="1"/>
    <xf numFmtId="0" fontId="27" fillId="0" borderId="0" xfId="0" applyFont="1" applyFill="1" applyAlignment="1"/>
    <xf numFmtId="0" fontId="20" fillId="0" borderId="0" xfId="0" applyFont="1" applyFill="1" applyAlignment="1">
      <alignment horizontal="center"/>
    </xf>
    <xf numFmtId="0" fontId="17" fillId="0" borderId="63" xfId="0" applyFont="1" applyFill="1" applyBorder="1"/>
    <xf numFmtId="0" fontId="17" fillId="0" borderId="58" xfId="0" applyFont="1" applyBorder="1"/>
    <xf numFmtId="0" fontId="17" fillId="0" borderId="0" xfId="0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17" fillId="0" borderId="51" xfId="0" applyFont="1" applyFill="1" applyBorder="1"/>
    <xf numFmtId="0" fontId="17" fillId="0" borderId="40" xfId="0" applyFont="1" applyFill="1" applyBorder="1"/>
    <xf numFmtId="0" fontId="17" fillId="0" borderId="64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65" xfId="0" applyFont="1" applyBorder="1" applyAlignment="1">
      <alignment horizontal="center"/>
    </xf>
    <xf numFmtId="0" fontId="17" fillId="0" borderId="35" xfId="0" applyFont="1" applyBorder="1"/>
    <xf numFmtId="0" fontId="17" fillId="0" borderId="32" xfId="0" applyFont="1" applyBorder="1"/>
    <xf numFmtId="0" fontId="20" fillId="0" borderId="0" xfId="0" applyFont="1"/>
    <xf numFmtId="0" fontId="23" fillId="0" borderId="0" xfId="0" applyFont="1"/>
    <xf numFmtId="174" fontId="23" fillId="0" borderId="0" xfId="0" applyNumberFormat="1" applyFont="1"/>
    <xf numFmtId="0" fontId="25" fillId="0" borderId="0" xfId="0" applyFont="1" applyAlignment="1"/>
    <xf numFmtId="0" fontId="17" fillId="0" borderId="0" xfId="0" applyFont="1" applyAlignment="1"/>
    <xf numFmtId="0" fontId="25" fillId="0" borderId="0" xfId="0" applyFont="1" applyBorder="1" applyAlignment="1"/>
    <xf numFmtId="0" fontId="17" fillId="0" borderId="60" xfId="0" applyFont="1" applyFill="1" applyBorder="1"/>
    <xf numFmtId="0" fontId="25" fillId="0" borderId="10" xfId="0" applyFont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0" fillId="0" borderId="6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7" fillId="2" borderId="16" xfId="0" applyFont="1" applyFill="1" applyBorder="1"/>
    <xf numFmtId="0" fontId="17" fillId="2" borderId="67" xfId="0" applyFont="1" applyFill="1" applyBorder="1" applyAlignment="1">
      <alignment horizontal="center"/>
    </xf>
    <xf numFmtId="0" fontId="0" fillId="2" borderId="18" xfId="0" applyFill="1" applyBorder="1" applyAlignment="1">
      <alignment horizontal="right"/>
    </xf>
    <xf numFmtId="0" fontId="0" fillId="2" borderId="68" xfId="0" applyFill="1" applyBorder="1" applyAlignment="1">
      <alignment horizontal="right"/>
    </xf>
    <xf numFmtId="0" fontId="0" fillId="2" borderId="18" xfId="0" applyFont="1" applyFill="1" applyBorder="1"/>
    <xf numFmtId="0" fontId="1" fillId="2" borderId="6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0" fillId="2" borderId="17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2" borderId="17" xfId="0" applyFont="1" applyFill="1" applyBorder="1"/>
    <xf numFmtId="0" fontId="1" fillId="2" borderId="70" xfId="0" applyFont="1" applyFill="1" applyBorder="1" applyAlignment="1">
      <alignment horizontal="center"/>
    </xf>
    <xf numFmtId="0" fontId="17" fillId="2" borderId="5" xfId="0" applyFont="1" applyFill="1" applyBorder="1"/>
    <xf numFmtId="0" fontId="0" fillId="2" borderId="5" xfId="0" applyFont="1" applyFill="1" applyBorder="1"/>
    <xf numFmtId="0" fontId="17" fillId="2" borderId="71" xfId="0" applyFont="1" applyFill="1" applyBorder="1"/>
    <xf numFmtId="0" fontId="17" fillId="2" borderId="72" xfId="0" applyFont="1" applyFill="1" applyBorder="1" applyAlignment="1">
      <alignment horizontal="center"/>
    </xf>
    <xf numFmtId="0" fontId="0" fillId="2" borderId="71" xfId="0" applyFont="1" applyFill="1" applyBorder="1"/>
    <xf numFmtId="0" fontId="0" fillId="2" borderId="73" xfId="0" applyFont="1" applyFill="1" applyBorder="1"/>
    <xf numFmtId="0" fontId="0" fillId="2" borderId="72" xfId="0" applyFont="1" applyFill="1" applyBorder="1"/>
    <xf numFmtId="0" fontId="1" fillId="2" borderId="38" xfId="0" applyFont="1" applyFill="1" applyBorder="1" applyAlignment="1">
      <alignment horizontal="center"/>
    </xf>
    <xf numFmtId="0" fontId="17" fillId="2" borderId="66" xfId="0" applyFont="1" applyFill="1" applyBorder="1"/>
    <xf numFmtId="0" fontId="17" fillId="2" borderId="66" xfId="0" applyFont="1" applyFill="1" applyBorder="1" applyAlignment="1">
      <alignment horizontal="center"/>
    </xf>
    <xf numFmtId="0" fontId="0" fillId="2" borderId="16" xfId="0" applyFont="1" applyFill="1" applyBorder="1"/>
    <xf numFmtId="0" fontId="0" fillId="2" borderId="74" xfId="0" applyFont="1" applyFill="1" applyBorder="1"/>
    <xf numFmtId="0" fontId="0" fillId="2" borderId="20" xfId="0" applyFont="1" applyFill="1" applyBorder="1"/>
    <xf numFmtId="0" fontId="1" fillId="2" borderId="56" xfId="0" applyFont="1" applyFill="1" applyBorder="1" applyAlignment="1">
      <alignment horizontal="center"/>
    </xf>
    <xf numFmtId="0" fontId="17" fillId="2" borderId="17" xfId="0" applyFont="1" applyFill="1" applyBorder="1"/>
    <xf numFmtId="0" fontId="17" fillId="2" borderId="17" xfId="0" applyFont="1" applyFill="1" applyBorder="1" applyAlignment="1">
      <alignment horizontal="center"/>
    </xf>
    <xf numFmtId="0" fontId="1" fillId="2" borderId="75" xfId="0" applyFont="1" applyFill="1" applyBorder="1" applyAlignment="1">
      <alignment horizontal="center"/>
    </xf>
    <xf numFmtId="0" fontId="17" fillId="2" borderId="26" xfId="0" applyFont="1" applyFill="1" applyBorder="1"/>
    <xf numFmtId="0" fontId="17" fillId="2" borderId="76" xfId="0" applyFont="1" applyFill="1" applyBorder="1"/>
    <xf numFmtId="0" fontId="17" fillId="2" borderId="24" xfId="0" applyFont="1" applyFill="1" applyBorder="1" applyAlignment="1">
      <alignment horizontal="center"/>
    </xf>
    <xf numFmtId="0" fontId="0" fillId="2" borderId="66" xfId="0" applyFont="1" applyFill="1" applyBorder="1"/>
    <xf numFmtId="0" fontId="0" fillId="2" borderId="77" xfId="0" applyFont="1" applyFill="1" applyBorder="1"/>
    <xf numFmtId="0" fontId="1" fillId="2" borderId="78" xfId="0" applyFont="1" applyFill="1" applyBorder="1" applyAlignment="1">
      <alignment horizontal="center"/>
    </xf>
    <xf numFmtId="0" fontId="17" fillId="2" borderId="29" xfId="0" applyFont="1" applyFill="1" applyBorder="1"/>
    <xf numFmtId="0" fontId="0" fillId="2" borderId="29" xfId="0" applyFont="1" applyFill="1" applyBorder="1"/>
    <xf numFmtId="0" fontId="17" fillId="2" borderId="46" xfId="0" applyFont="1" applyFill="1" applyBorder="1"/>
    <xf numFmtId="0" fontId="0" fillId="2" borderId="46" xfId="0" applyFont="1" applyFill="1" applyBorder="1"/>
    <xf numFmtId="0" fontId="1" fillId="2" borderId="79" xfId="0" applyFont="1" applyFill="1" applyBorder="1" applyAlignment="1">
      <alignment horizontal="center"/>
    </xf>
    <xf numFmtId="0" fontId="17" fillId="2" borderId="80" xfId="0" applyFont="1" applyFill="1" applyBorder="1"/>
    <xf numFmtId="0" fontId="17" fillId="2" borderId="0" xfId="0" applyFont="1" applyFill="1" applyBorder="1" applyAlignment="1">
      <alignment horizontal="center"/>
    </xf>
    <xf numFmtId="0" fontId="0" fillId="2" borderId="80" xfId="0" applyFont="1" applyFill="1" applyBorder="1"/>
    <xf numFmtId="0" fontId="1" fillId="2" borderId="8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2" borderId="0" xfId="0" applyFill="1"/>
    <xf numFmtId="0" fontId="17" fillId="2" borderId="0" xfId="0" applyFont="1" applyFill="1"/>
    <xf numFmtId="172" fontId="1" fillId="2" borderId="0" xfId="0" applyNumberFormat="1" applyFont="1" applyFill="1" applyAlignment="1">
      <alignment horizontal="center"/>
    </xf>
    <xf numFmtId="0" fontId="29" fillId="2" borderId="0" xfId="0" applyFont="1" applyFill="1"/>
    <xf numFmtId="0" fontId="3" fillId="2" borderId="0" xfId="0" applyFont="1" applyFill="1"/>
    <xf numFmtId="0" fontId="21" fillId="2" borderId="0" xfId="0" applyFont="1" applyFill="1"/>
    <xf numFmtId="0" fontId="4" fillId="2" borderId="0" xfId="0" applyFont="1" applyFill="1"/>
    <xf numFmtId="173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22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24" fillId="2" borderId="0" xfId="0" applyFont="1" applyFill="1"/>
    <xf numFmtId="0" fontId="3" fillId="2" borderId="0" xfId="0" applyFont="1" applyFill="1" applyAlignment="1"/>
    <xf numFmtId="0" fontId="23" fillId="2" borderId="0" xfId="0" applyFont="1" applyFill="1" applyAlignment="1"/>
    <xf numFmtId="0" fontId="0" fillId="2" borderId="1" xfId="0" applyFill="1" applyBorder="1"/>
    <xf numFmtId="0" fontId="17" fillId="2" borderId="2" xfId="0" applyFont="1" applyFill="1" applyBorder="1"/>
    <xf numFmtId="0" fontId="0" fillId="2" borderId="2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6" xfId="0" applyFont="1" applyFill="1" applyBorder="1"/>
    <xf numFmtId="0" fontId="0" fillId="2" borderId="7" xfId="0" applyFill="1" applyBorder="1"/>
    <xf numFmtId="0" fontId="0" fillId="2" borderId="5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ill="1" applyBorder="1"/>
    <xf numFmtId="0" fontId="17" fillId="2" borderId="11" xfId="0" applyFont="1" applyFill="1" applyBorder="1"/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/>
    </xf>
    <xf numFmtId="0" fontId="0" fillId="2" borderId="24" xfId="0" applyFont="1" applyFill="1" applyBorder="1"/>
    <xf numFmtId="0" fontId="0" fillId="2" borderId="44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7" fillId="2" borderId="62" xfId="0" applyFont="1" applyFill="1" applyBorder="1"/>
    <xf numFmtId="0" fontId="0" fillId="2" borderId="12" xfId="0" applyFont="1" applyFill="1" applyBorder="1"/>
    <xf numFmtId="0" fontId="25" fillId="2" borderId="65" xfId="0" applyFont="1" applyFill="1" applyBorder="1" applyAlignment="1">
      <alignment horizontal="center"/>
    </xf>
    <xf numFmtId="0" fontId="0" fillId="2" borderId="30" xfId="0" applyFill="1" applyBorder="1"/>
    <xf numFmtId="0" fontId="17" fillId="2" borderId="82" xfId="0" applyFont="1" applyFill="1" applyBorder="1"/>
    <xf numFmtId="0" fontId="0" fillId="2" borderId="82" xfId="0" applyFill="1" applyBorder="1"/>
    <xf numFmtId="0" fontId="0" fillId="2" borderId="83" xfId="0" applyFill="1" applyBorder="1"/>
    <xf numFmtId="0" fontId="17" fillId="2" borderId="35" xfId="0" applyFont="1" applyFill="1" applyBorder="1"/>
    <xf numFmtId="0" fontId="0" fillId="2" borderId="35" xfId="0" applyFill="1" applyBorder="1"/>
    <xf numFmtId="0" fontId="1" fillId="2" borderId="35" xfId="0" applyFont="1" applyFill="1" applyBorder="1"/>
    <xf numFmtId="0" fontId="1" fillId="2" borderId="35" xfId="0" applyFont="1" applyFill="1" applyBorder="1" applyAlignment="1">
      <alignment horizontal="center"/>
    </xf>
    <xf numFmtId="0" fontId="0" fillId="2" borderId="36" xfId="0" applyFill="1" applyBorder="1"/>
    <xf numFmtId="0" fontId="0" fillId="2" borderId="84" xfId="0" applyFont="1" applyFill="1" applyBorder="1" applyAlignment="1">
      <alignment horizontal="center"/>
    </xf>
    <xf numFmtId="0" fontId="0" fillId="2" borderId="28" xfId="0" applyFill="1" applyBorder="1"/>
    <xf numFmtId="0" fontId="0" fillId="2" borderId="38" xfId="0" applyFont="1" applyFill="1" applyBorder="1" applyAlignment="1">
      <alignment horizontal="center"/>
    </xf>
    <xf numFmtId="0" fontId="0" fillId="2" borderId="85" xfId="0" applyFill="1" applyBorder="1"/>
    <xf numFmtId="0" fontId="17" fillId="2" borderId="16" xfId="0" applyFont="1" applyFill="1" applyBorder="1" applyAlignment="1">
      <alignment horizontal="center"/>
    </xf>
    <xf numFmtId="0" fontId="0" fillId="2" borderId="27" xfId="0" applyFill="1" applyBorder="1"/>
    <xf numFmtId="0" fontId="0" fillId="2" borderId="32" xfId="0" applyFill="1" applyBorder="1"/>
    <xf numFmtId="0" fontId="17" fillId="2" borderId="32" xfId="0" applyFont="1" applyFill="1" applyBorder="1"/>
    <xf numFmtId="0" fontId="1" fillId="2" borderId="32" xfId="0" applyFont="1" applyFill="1" applyBorder="1"/>
    <xf numFmtId="0" fontId="1" fillId="2" borderId="32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17" fillId="2" borderId="0" xfId="0" applyFont="1" applyFill="1" applyBorder="1"/>
    <xf numFmtId="0" fontId="18" fillId="2" borderId="0" xfId="0" applyFont="1" applyFill="1"/>
    <xf numFmtId="0" fontId="25" fillId="2" borderId="0" xfId="0" applyFont="1" applyFill="1" applyAlignment="1"/>
    <xf numFmtId="0" fontId="28" fillId="2" borderId="0" xfId="0" applyFont="1" applyFill="1" applyAlignment="1">
      <alignment horizontal="right"/>
    </xf>
    <xf numFmtId="0" fontId="18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0" fillId="0" borderId="29" xfId="0" applyFont="1" applyFill="1" applyBorder="1" applyAlignment="1">
      <alignment horizontal="center"/>
    </xf>
    <xf numFmtId="0" fontId="0" fillId="0" borderId="62" xfId="0" applyFill="1" applyBorder="1"/>
    <xf numFmtId="0" fontId="1" fillId="0" borderId="29" xfId="0" applyFont="1" applyFill="1" applyBorder="1" applyAlignment="1">
      <alignment horizontal="center"/>
    </xf>
    <xf numFmtId="0" fontId="0" fillId="0" borderId="82" xfId="0" applyFill="1" applyBorder="1"/>
    <xf numFmtId="0" fontId="0" fillId="0" borderId="87" xfId="0" applyFill="1" applyBorder="1"/>
    <xf numFmtId="0" fontId="1" fillId="0" borderId="65" xfId="0" applyFont="1" applyFill="1" applyBorder="1" applyAlignment="1">
      <alignment horizontal="center"/>
    </xf>
    <xf numFmtId="0" fontId="0" fillId="0" borderId="30" xfId="0" applyFill="1" applyBorder="1"/>
    <xf numFmtId="0" fontId="0" fillId="0" borderId="3" xfId="0" applyFill="1" applyBorder="1"/>
    <xf numFmtId="0" fontId="0" fillId="0" borderId="88" xfId="0" applyFont="1" applyFill="1" applyBorder="1" applyAlignment="1">
      <alignment horizontal="center"/>
    </xf>
    <xf numFmtId="0" fontId="0" fillId="2" borderId="89" xfId="0" applyFont="1" applyFill="1" applyBorder="1" applyAlignment="1">
      <alignment horizontal="center"/>
    </xf>
    <xf numFmtId="0" fontId="0" fillId="2" borderId="89" xfId="0" applyFill="1" applyBorder="1" applyAlignment="1">
      <alignment horizontal="center"/>
    </xf>
    <xf numFmtId="0" fontId="0" fillId="2" borderId="90" xfId="0" applyFont="1" applyFill="1" applyBorder="1" applyAlignment="1">
      <alignment horizontal="center"/>
    </xf>
    <xf numFmtId="0" fontId="17" fillId="2" borderId="80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0" fillId="2" borderId="47" xfId="0" applyFill="1" applyBorder="1"/>
    <xf numFmtId="0" fontId="0" fillId="2" borderId="91" xfId="0" applyFill="1" applyBorder="1"/>
    <xf numFmtId="0" fontId="0" fillId="2" borderId="29" xfId="0" applyFill="1" applyBorder="1" applyAlignment="1">
      <alignment horizontal="right"/>
    </xf>
    <xf numFmtId="0" fontId="0" fillId="2" borderId="46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7" fillId="2" borderId="71" xfId="0" applyFont="1" applyFill="1" applyBorder="1" applyAlignment="1">
      <alignment horizontal="center"/>
    </xf>
    <xf numFmtId="0" fontId="0" fillId="2" borderId="92" xfId="0" applyFont="1" applyFill="1" applyBorder="1"/>
    <xf numFmtId="0" fontId="1" fillId="2" borderId="93" xfId="0" applyFont="1" applyFill="1" applyBorder="1" applyAlignment="1">
      <alignment horizontal="center"/>
    </xf>
    <xf numFmtId="0" fontId="17" fillId="2" borderId="60" xfId="0" applyFont="1" applyFill="1" applyBorder="1"/>
    <xf numFmtId="0" fontId="17" fillId="2" borderId="60" xfId="0" applyFont="1" applyFill="1" applyBorder="1" applyAlignment="1">
      <alignment horizontal="center"/>
    </xf>
    <xf numFmtId="0" fontId="0" fillId="2" borderId="60" xfId="0" applyFont="1" applyFill="1" applyBorder="1"/>
    <xf numFmtId="0" fontId="1" fillId="2" borderId="54" xfId="0" applyFont="1" applyFill="1" applyBorder="1" applyAlignment="1">
      <alignment horizontal="center"/>
    </xf>
    <xf numFmtId="0" fontId="0" fillId="2" borderId="63" xfId="0" applyFont="1" applyFill="1" applyBorder="1" applyAlignment="1">
      <alignment horizontal="center"/>
    </xf>
    <xf numFmtId="0" fontId="17" fillId="2" borderId="94" xfId="0" applyFont="1" applyFill="1" applyBorder="1"/>
    <xf numFmtId="0" fontId="17" fillId="2" borderId="95" xfId="0" applyFont="1" applyFill="1" applyBorder="1"/>
    <xf numFmtId="0" fontId="17" fillId="2" borderId="96" xfId="0" applyFont="1" applyFill="1" applyBorder="1"/>
    <xf numFmtId="0" fontId="0" fillId="2" borderId="88" xfId="0" applyFont="1" applyFill="1" applyBorder="1" applyAlignment="1">
      <alignment horizontal="center"/>
    </xf>
    <xf numFmtId="0" fontId="17" fillId="2" borderId="9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0" fillId="2" borderId="29" xfId="0" applyFill="1" applyBorder="1"/>
    <xf numFmtId="0" fontId="17" fillId="0" borderId="44" xfId="0" applyFont="1" applyFill="1" applyBorder="1"/>
    <xf numFmtId="0" fontId="17" fillId="0" borderId="70" xfId="0" applyFont="1" applyFill="1" applyBorder="1" applyAlignment="1">
      <alignment horizontal="center"/>
    </xf>
    <xf numFmtId="0" fontId="17" fillId="0" borderId="58" xfId="0" applyFont="1" applyFill="1" applyBorder="1"/>
    <xf numFmtId="0" fontId="18" fillId="0" borderId="2" xfId="0" applyFont="1" applyBorder="1"/>
    <xf numFmtId="0" fontId="5" fillId="2" borderId="0" xfId="0" applyFont="1" applyFill="1" applyAlignment="1">
      <alignment horizontal="right"/>
    </xf>
    <xf numFmtId="0" fontId="17" fillId="0" borderId="63" xfId="0" applyFont="1" applyBorder="1" applyAlignment="1"/>
    <xf numFmtId="0" fontId="17" fillId="0" borderId="58" xfId="0" applyFont="1" applyBorder="1" applyAlignment="1"/>
    <xf numFmtId="0" fontId="17" fillId="0" borderId="63" xfId="0" applyFont="1" applyBorder="1"/>
    <xf numFmtId="0" fontId="18" fillId="0" borderId="35" xfId="0" applyFont="1" applyBorder="1"/>
    <xf numFmtId="0" fontId="18" fillId="2" borderId="2" xfId="0" applyFont="1" applyFill="1" applyBorder="1"/>
    <xf numFmtId="0" fontId="18" fillId="2" borderId="35" xfId="0" applyFont="1" applyFill="1" applyBorder="1"/>
    <xf numFmtId="0" fontId="30" fillId="0" borderId="0" xfId="0" applyFont="1" applyFill="1" applyAlignment="1"/>
    <xf numFmtId="0" fontId="30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5"/>
  <sheetViews>
    <sheetView showGridLines="0" view="pageBreakPreview" zoomScaleNormal="100" zoomScaleSheetLayoutView="100" workbookViewId="0">
      <selection activeCell="A10" sqref="A10"/>
    </sheetView>
  </sheetViews>
  <sheetFormatPr baseColWidth="10" defaultRowHeight="13"/>
  <cols>
    <col min="1" max="1" width="4.83203125" customWidth="1"/>
    <col min="2" max="2" width="50.83203125" style="139" customWidth="1"/>
    <col min="3" max="3" width="19" style="156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A1" s="238"/>
      <c r="B1" s="239"/>
      <c r="C1" s="239"/>
      <c r="D1" s="240" t="s">
        <v>0</v>
      </c>
      <c r="E1" s="238"/>
      <c r="F1" s="238"/>
      <c r="G1" s="238"/>
      <c r="H1" s="238"/>
      <c r="I1" s="238"/>
      <c r="J1" s="238"/>
      <c r="K1" s="238"/>
      <c r="L1" s="238"/>
    </row>
    <row r="2" spans="1:12" ht="20">
      <c r="A2" s="238"/>
      <c r="B2" s="239"/>
      <c r="C2" s="241"/>
      <c r="D2" s="238"/>
      <c r="E2" s="238"/>
      <c r="F2" s="238"/>
      <c r="G2" s="238"/>
      <c r="H2" s="238"/>
      <c r="I2" s="238"/>
      <c r="J2" s="238"/>
      <c r="K2" s="238"/>
      <c r="L2" s="238"/>
    </row>
    <row r="3" spans="1:12" s="4" customFormat="1" ht="18">
      <c r="A3" s="242" t="s">
        <v>1</v>
      </c>
      <c r="B3" s="243"/>
      <c r="C3" s="243"/>
      <c r="D3" s="244"/>
      <c r="E3" s="244"/>
      <c r="F3" s="244"/>
      <c r="G3" s="244"/>
      <c r="H3" s="244"/>
      <c r="I3" s="244"/>
      <c r="J3" s="244"/>
      <c r="K3" s="244"/>
      <c r="L3" s="245"/>
    </row>
    <row r="4" spans="1:12" s="4" customFormat="1" ht="18" customHeight="1">
      <c r="A4" s="242" t="s">
        <v>2</v>
      </c>
      <c r="B4" s="243"/>
      <c r="C4" s="243"/>
      <c r="D4" s="244"/>
      <c r="E4" s="244"/>
      <c r="F4" s="244"/>
      <c r="G4" s="244"/>
      <c r="H4" s="244"/>
      <c r="I4" s="244"/>
      <c r="J4" s="244"/>
      <c r="K4" s="244"/>
      <c r="L4" s="352" t="s">
        <v>155</v>
      </c>
    </row>
    <row r="5" spans="1:12" s="7" customFormat="1" ht="39" customHeight="1">
      <c r="A5" s="246" t="s">
        <v>28</v>
      </c>
      <c r="B5" s="247"/>
      <c r="C5" s="247"/>
      <c r="D5" s="248"/>
      <c r="E5" s="248"/>
      <c r="F5" s="248"/>
      <c r="G5" s="248"/>
      <c r="H5" s="248"/>
      <c r="I5" s="248"/>
      <c r="J5" s="249"/>
      <c r="K5" s="249"/>
      <c r="L5" s="244"/>
    </row>
    <row r="6" spans="1:12" s="7" customFormat="1" ht="30" customHeight="1">
      <c r="A6" s="246"/>
      <c r="B6" s="247"/>
      <c r="C6" s="247"/>
      <c r="D6" s="250"/>
      <c r="E6" s="248"/>
      <c r="F6" s="248"/>
      <c r="G6" s="248"/>
      <c r="H6" s="248"/>
      <c r="I6" s="248"/>
      <c r="J6" s="249"/>
      <c r="K6" s="249"/>
      <c r="L6" s="244"/>
    </row>
    <row r="7" spans="1:12" s="7" customFormat="1" ht="23.25" customHeight="1">
      <c r="A7" s="246" t="s">
        <v>24</v>
      </c>
      <c r="B7" s="247"/>
      <c r="C7" s="251"/>
      <c r="D7" s="248"/>
      <c r="E7" s="248"/>
      <c r="F7" s="248"/>
      <c r="G7" s="248"/>
      <c r="H7" s="248"/>
      <c r="I7" s="248"/>
      <c r="J7" s="249"/>
      <c r="K7" s="249"/>
      <c r="L7" s="244"/>
    </row>
    <row r="8" spans="1:12" s="7" customFormat="1" ht="23.25" customHeight="1">
      <c r="A8" s="246" t="s">
        <v>111</v>
      </c>
      <c r="B8" s="247"/>
      <c r="C8" s="251"/>
      <c r="D8" s="248"/>
      <c r="E8" s="248"/>
      <c r="F8" s="248"/>
      <c r="G8" s="248"/>
      <c r="H8" s="248"/>
      <c r="I8" s="248"/>
      <c r="J8" s="249"/>
      <c r="K8" s="249"/>
      <c r="L8" s="244"/>
    </row>
    <row r="9" spans="1:12" s="7" customFormat="1" ht="26.25" customHeight="1">
      <c r="A9" s="252" t="s">
        <v>154</v>
      </c>
      <c r="B9" s="247"/>
      <c r="C9" s="247"/>
      <c r="D9" s="248"/>
      <c r="E9" s="248"/>
      <c r="F9" s="248"/>
      <c r="G9" s="248"/>
      <c r="H9" s="248"/>
      <c r="I9" s="248"/>
      <c r="J9" s="249"/>
      <c r="K9" s="249"/>
      <c r="L9" s="244"/>
    </row>
    <row r="10" spans="1:12" s="7" customFormat="1" ht="15" customHeight="1">
      <c r="A10" s="252" t="s">
        <v>162</v>
      </c>
      <c r="B10" s="247"/>
      <c r="C10" s="247"/>
      <c r="D10" s="248"/>
      <c r="E10" s="248"/>
      <c r="F10" s="248"/>
      <c r="G10" s="248"/>
      <c r="H10" s="248"/>
      <c r="I10" s="248"/>
      <c r="J10" s="249"/>
      <c r="K10" s="249"/>
      <c r="L10" s="244"/>
    </row>
    <row r="11" spans="1:12" s="4" customFormat="1" ht="15" customHeight="1">
      <c r="A11" s="244"/>
      <c r="B11" s="253"/>
      <c r="C11" s="243"/>
      <c r="D11" s="244"/>
      <c r="E11" s="244"/>
      <c r="F11" s="244"/>
      <c r="G11" s="244"/>
      <c r="H11" s="244"/>
      <c r="I11" s="244"/>
      <c r="J11" s="244"/>
      <c r="K11" s="244"/>
      <c r="L11" s="244"/>
    </row>
    <row r="12" spans="1:12" ht="14" customHeight="1">
      <c r="A12" s="254"/>
      <c r="B12" s="255"/>
      <c r="C12" s="255"/>
      <c r="D12" s="256"/>
      <c r="E12" s="256"/>
      <c r="F12" s="257" t="s">
        <v>3</v>
      </c>
      <c r="G12" s="256"/>
      <c r="H12" s="357" t="s">
        <v>4</v>
      </c>
      <c r="I12" s="256"/>
      <c r="J12" s="257"/>
      <c r="K12" s="258" t="s">
        <v>26</v>
      </c>
      <c r="L12" s="259"/>
    </row>
    <row r="13" spans="1:12" ht="15" customHeight="1">
      <c r="A13" s="260" t="s">
        <v>5</v>
      </c>
      <c r="B13" s="261" t="s">
        <v>6</v>
      </c>
      <c r="C13" s="261" t="s">
        <v>7</v>
      </c>
      <c r="D13" s="262" t="s">
        <v>27</v>
      </c>
      <c r="E13" s="238"/>
      <c r="F13" s="263"/>
      <c r="G13" s="263"/>
      <c r="H13" s="263"/>
      <c r="I13" s="264"/>
      <c r="J13" s="265" t="s">
        <v>8</v>
      </c>
      <c r="K13" s="266" t="s">
        <v>9</v>
      </c>
      <c r="L13" s="267" t="s">
        <v>10</v>
      </c>
    </row>
    <row r="14" spans="1:12" ht="15" customHeight="1">
      <c r="A14" s="268"/>
      <c r="B14" s="269"/>
      <c r="C14" s="269"/>
      <c r="D14" s="270" t="s">
        <v>11</v>
      </c>
      <c r="E14" s="271" t="s">
        <v>12</v>
      </c>
      <c r="F14" s="270" t="s">
        <v>13</v>
      </c>
      <c r="G14" s="270" t="s">
        <v>14</v>
      </c>
      <c r="H14" s="270" t="s">
        <v>15</v>
      </c>
      <c r="I14" s="270" t="s">
        <v>16</v>
      </c>
      <c r="J14" s="270" t="s">
        <v>17</v>
      </c>
      <c r="K14" s="272" t="s">
        <v>18</v>
      </c>
      <c r="L14" s="273"/>
    </row>
    <row r="15" spans="1:12" ht="20" customHeight="1">
      <c r="A15" s="274">
        <v>1</v>
      </c>
      <c r="B15" s="192" t="s">
        <v>29</v>
      </c>
      <c r="C15" s="275" t="s">
        <v>70</v>
      </c>
      <c r="D15" s="213">
        <v>1</v>
      </c>
      <c r="E15" s="213"/>
      <c r="F15" s="213"/>
      <c r="G15" s="213"/>
      <c r="H15" s="213"/>
      <c r="I15" s="213"/>
      <c r="J15" s="213">
        <f t="shared" ref="J15:J23" si="0">SUM(D15:I15)*15</f>
        <v>15</v>
      </c>
      <c r="K15" s="196">
        <v>2</v>
      </c>
      <c r="L15" s="235" t="s">
        <v>46</v>
      </c>
    </row>
    <row r="16" spans="1:12" ht="20" customHeight="1">
      <c r="A16" s="260">
        <v>2</v>
      </c>
      <c r="B16" s="203" t="s">
        <v>39</v>
      </c>
      <c r="C16" s="276" t="s">
        <v>71</v>
      </c>
      <c r="D16" s="204">
        <v>1</v>
      </c>
      <c r="E16" s="204"/>
      <c r="F16" s="204"/>
      <c r="G16" s="204"/>
      <c r="H16" s="204">
        <v>2</v>
      </c>
      <c r="I16" s="204"/>
      <c r="J16" s="213">
        <f t="shared" si="0"/>
        <v>45</v>
      </c>
      <c r="K16" s="201">
        <v>3</v>
      </c>
      <c r="L16" s="236" t="s">
        <v>45</v>
      </c>
    </row>
    <row r="17" spans="1:16" ht="20" customHeight="1">
      <c r="A17" s="274">
        <v>3</v>
      </c>
      <c r="B17" s="192" t="s">
        <v>40</v>
      </c>
      <c r="C17" s="276" t="s">
        <v>72</v>
      </c>
      <c r="D17" s="213">
        <v>2</v>
      </c>
      <c r="E17" s="213">
        <v>2</v>
      </c>
      <c r="F17" s="213"/>
      <c r="G17" s="213"/>
      <c r="H17" s="213"/>
      <c r="I17" s="213"/>
      <c r="J17" s="213">
        <f t="shared" si="0"/>
        <v>60</v>
      </c>
      <c r="K17" s="215">
        <v>4</v>
      </c>
      <c r="L17" s="237" t="s">
        <v>46</v>
      </c>
    </row>
    <row r="18" spans="1:16" ht="20" customHeight="1">
      <c r="A18" s="274">
        <v>4</v>
      </c>
      <c r="B18" s="192" t="s">
        <v>30</v>
      </c>
      <c r="C18" s="276" t="s">
        <v>73</v>
      </c>
      <c r="D18" s="213">
        <v>2</v>
      </c>
      <c r="E18" s="213"/>
      <c r="F18" s="213"/>
      <c r="G18" s="213"/>
      <c r="H18" s="213">
        <v>1</v>
      </c>
      <c r="I18" s="213"/>
      <c r="J18" s="213">
        <f t="shared" si="0"/>
        <v>45</v>
      </c>
      <c r="K18" s="201">
        <v>4</v>
      </c>
      <c r="L18" s="235" t="s">
        <v>110</v>
      </c>
    </row>
    <row r="19" spans="1:16" ht="20" customHeight="1">
      <c r="A19" s="274">
        <v>5</v>
      </c>
      <c r="B19" s="192" t="s">
        <v>104</v>
      </c>
      <c r="C19" s="276" t="s">
        <v>74</v>
      </c>
      <c r="D19" s="213">
        <v>1</v>
      </c>
      <c r="E19" s="213"/>
      <c r="F19" s="213"/>
      <c r="G19" s="213"/>
      <c r="H19" s="213">
        <v>2</v>
      </c>
      <c r="I19" s="213"/>
      <c r="J19" s="213">
        <f t="shared" si="0"/>
        <v>45</v>
      </c>
      <c r="K19" s="201">
        <v>4</v>
      </c>
      <c r="L19" s="235" t="s">
        <v>110</v>
      </c>
    </row>
    <row r="20" spans="1:16" ht="20" customHeight="1">
      <c r="A20" s="277">
        <v>6</v>
      </c>
      <c r="B20" s="192" t="s">
        <v>56</v>
      </c>
      <c r="C20" s="276" t="s">
        <v>75</v>
      </c>
      <c r="D20" s="213"/>
      <c r="E20" s="213">
        <v>2</v>
      </c>
      <c r="F20" s="213"/>
      <c r="G20" s="213"/>
      <c r="H20" s="213"/>
      <c r="I20" s="213"/>
      <c r="J20" s="213">
        <f t="shared" si="0"/>
        <v>30</v>
      </c>
      <c r="K20" s="278">
        <v>2</v>
      </c>
      <c r="L20" s="235" t="s">
        <v>50</v>
      </c>
    </row>
    <row r="21" spans="1:16" ht="20" customHeight="1">
      <c r="A21" s="279">
        <v>7</v>
      </c>
      <c r="B21" s="192" t="s">
        <v>31</v>
      </c>
      <c r="C21" s="276" t="s">
        <v>76</v>
      </c>
      <c r="D21" s="213">
        <v>1</v>
      </c>
      <c r="E21" s="213">
        <v>2</v>
      </c>
      <c r="F21" s="213"/>
      <c r="G21" s="213"/>
      <c r="H21" s="213"/>
      <c r="I21" s="213"/>
      <c r="J21" s="213">
        <f t="shared" si="0"/>
        <v>45</v>
      </c>
      <c r="K21" s="278">
        <v>4</v>
      </c>
      <c r="L21" s="235" t="s">
        <v>46</v>
      </c>
    </row>
    <row r="22" spans="1:16" ht="20" customHeight="1">
      <c r="A22" s="279">
        <v>8</v>
      </c>
      <c r="B22" s="192" t="s">
        <v>48</v>
      </c>
      <c r="C22" s="276" t="s">
        <v>77</v>
      </c>
      <c r="D22" s="213">
        <v>1</v>
      </c>
      <c r="E22" s="213"/>
      <c r="F22" s="213"/>
      <c r="G22" s="213"/>
      <c r="H22" s="213">
        <v>2</v>
      </c>
      <c r="I22" s="213"/>
      <c r="J22" s="213">
        <f t="shared" si="0"/>
        <v>45</v>
      </c>
      <c r="K22" s="278">
        <v>3</v>
      </c>
      <c r="L22" s="235" t="s">
        <v>46</v>
      </c>
    </row>
    <row r="23" spans="1:16" ht="20" customHeight="1" thickBot="1">
      <c r="A23" s="280">
        <v>9</v>
      </c>
      <c r="B23" s="281" t="s">
        <v>41</v>
      </c>
      <c r="C23" s="276" t="s">
        <v>108</v>
      </c>
      <c r="D23" s="213">
        <v>2</v>
      </c>
      <c r="E23" s="213">
        <v>1</v>
      </c>
      <c r="F23" s="213"/>
      <c r="G23" s="213"/>
      <c r="H23" s="213"/>
      <c r="I23" s="213"/>
      <c r="J23" s="213">
        <f t="shared" si="0"/>
        <v>45</v>
      </c>
      <c r="K23" s="282">
        <v>4</v>
      </c>
      <c r="L23" s="235" t="s">
        <v>112</v>
      </c>
      <c r="N23" t="s">
        <v>105</v>
      </c>
    </row>
    <row r="24" spans="1:16" ht="20" customHeight="1" thickBot="1">
      <c r="A24" s="238"/>
      <c r="B24" s="239"/>
      <c r="C24" s="283" t="s">
        <v>19</v>
      </c>
      <c r="D24" s="284">
        <f>SUM(D15:D23)</f>
        <v>11</v>
      </c>
      <c r="E24" s="284">
        <f t="shared" ref="E24:K24" si="1">SUM(E15:E23)</f>
        <v>7</v>
      </c>
      <c r="F24" s="284">
        <f t="shared" si="1"/>
        <v>0</v>
      </c>
      <c r="G24" s="284">
        <f t="shared" si="1"/>
        <v>0</v>
      </c>
      <c r="H24" s="284">
        <f t="shared" si="1"/>
        <v>7</v>
      </c>
      <c r="I24" s="284">
        <f t="shared" si="1"/>
        <v>0</v>
      </c>
      <c r="J24" s="284">
        <f t="shared" si="1"/>
        <v>375</v>
      </c>
      <c r="K24" s="284">
        <f t="shared" si="1"/>
        <v>30</v>
      </c>
      <c r="L24" s="259"/>
    </row>
    <row r="25" spans="1:16" ht="30" customHeight="1" thickBot="1">
      <c r="A25" s="238"/>
      <c r="B25" s="239"/>
      <c r="C25" s="285"/>
      <c r="D25" s="286"/>
      <c r="E25" s="286"/>
      <c r="F25" s="286"/>
      <c r="G25" s="286"/>
      <c r="H25" s="286"/>
      <c r="I25" s="286"/>
      <c r="J25" s="286"/>
      <c r="K25" s="286"/>
      <c r="L25" s="286"/>
    </row>
    <row r="26" spans="1:16" ht="14" customHeight="1" thickBot="1">
      <c r="A26" s="287"/>
      <c r="B26" s="288"/>
      <c r="C26" s="288"/>
      <c r="D26" s="289"/>
      <c r="E26" s="289"/>
      <c r="F26" s="290" t="s">
        <v>3</v>
      </c>
      <c r="G26" s="289"/>
      <c r="H26" s="358" t="s">
        <v>20</v>
      </c>
      <c r="I26" s="289"/>
      <c r="J26" s="289"/>
      <c r="K26" s="291" t="s">
        <v>26</v>
      </c>
      <c r="L26" s="292"/>
    </row>
    <row r="27" spans="1:16" ht="15" customHeight="1">
      <c r="A27" s="293" t="s">
        <v>5</v>
      </c>
      <c r="B27" s="261" t="s">
        <v>6</v>
      </c>
      <c r="C27" s="261" t="s">
        <v>7</v>
      </c>
      <c r="D27" s="262" t="s">
        <v>27</v>
      </c>
      <c r="E27" s="294"/>
      <c r="F27" s="263"/>
      <c r="G27" s="263"/>
      <c r="H27" s="263"/>
      <c r="I27" s="264"/>
      <c r="J27" s="265" t="s">
        <v>8</v>
      </c>
      <c r="K27" s="266" t="s">
        <v>9</v>
      </c>
      <c r="L27" s="295" t="s">
        <v>10</v>
      </c>
    </row>
    <row r="28" spans="1:16" ht="15" customHeight="1" thickBot="1">
      <c r="A28" s="296"/>
      <c r="B28" s="203"/>
      <c r="C28" s="203"/>
      <c r="D28" s="265" t="s">
        <v>11</v>
      </c>
      <c r="E28" s="265" t="s">
        <v>12</v>
      </c>
      <c r="F28" s="265" t="s">
        <v>13</v>
      </c>
      <c r="G28" s="265" t="s">
        <v>14</v>
      </c>
      <c r="H28" s="265" t="s">
        <v>15</v>
      </c>
      <c r="I28" s="265" t="s">
        <v>16</v>
      </c>
      <c r="J28" s="265" t="s">
        <v>17</v>
      </c>
      <c r="K28" s="331" t="s">
        <v>18</v>
      </c>
      <c r="L28" s="332"/>
    </row>
    <row r="29" spans="1:16" ht="20" customHeight="1">
      <c r="A29" s="340">
        <v>1</v>
      </c>
      <c r="B29" s="341" t="s">
        <v>143</v>
      </c>
      <c r="C29" s="333" t="s">
        <v>78</v>
      </c>
      <c r="D29" s="334">
        <v>2</v>
      </c>
      <c r="E29" s="334">
        <v>1</v>
      </c>
      <c r="F29" s="334"/>
      <c r="G29" s="334"/>
      <c r="H29" s="334"/>
      <c r="I29" s="334"/>
      <c r="J29" s="207">
        <f t="shared" ref="J29:J38" si="2">SUM(D29:I29)*15</f>
        <v>45</v>
      </c>
      <c r="K29" s="209">
        <v>3</v>
      </c>
      <c r="L29" s="335" t="s">
        <v>46</v>
      </c>
    </row>
    <row r="30" spans="1:16" ht="20" customHeight="1">
      <c r="A30" s="279">
        <v>2</v>
      </c>
      <c r="B30" s="342" t="s">
        <v>151</v>
      </c>
      <c r="C30" s="212" t="s">
        <v>135</v>
      </c>
      <c r="D30" s="213">
        <v>2</v>
      </c>
      <c r="E30" s="213"/>
      <c r="F30" s="213"/>
      <c r="G30" s="213"/>
      <c r="H30" s="213"/>
      <c r="I30" s="213"/>
      <c r="J30" s="213">
        <f t="shared" si="2"/>
        <v>30</v>
      </c>
      <c r="K30" s="215">
        <v>2</v>
      </c>
      <c r="L30" s="216" t="s">
        <v>46</v>
      </c>
    </row>
    <row r="31" spans="1:16" ht="20" customHeight="1">
      <c r="A31" s="279">
        <v>3</v>
      </c>
      <c r="B31" s="226" t="s">
        <v>42</v>
      </c>
      <c r="C31" s="198" t="s">
        <v>79</v>
      </c>
      <c r="D31" s="204">
        <v>1</v>
      </c>
      <c r="E31" s="204">
        <v>2</v>
      </c>
      <c r="F31" s="204"/>
      <c r="G31" s="204"/>
      <c r="H31" s="204"/>
      <c r="I31" s="204"/>
      <c r="J31" s="213">
        <f t="shared" si="2"/>
        <v>45</v>
      </c>
      <c r="K31" s="215">
        <v>3</v>
      </c>
      <c r="L31" s="216" t="s">
        <v>46</v>
      </c>
    </row>
    <row r="32" spans="1:16" ht="20" customHeight="1">
      <c r="A32" s="279">
        <v>4</v>
      </c>
      <c r="B32" s="343" t="s">
        <v>32</v>
      </c>
      <c r="C32" s="297" t="s">
        <v>81</v>
      </c>
      <c r="D32" s="227">
        <v>1</v>
      </c>
      <c r="E32" s="227"/>
      <c r="F32" s="227"/>
      <c r="G32" s="227"/>
      <c r="H32" s="227">
        <v>2</v>
      </c>
      <c r="I32" s="227"/>
      <c r="J32" s="227">
        <f>SUM(D32:I32)*15</f>
        <v>45</v>
      </c>
      <c r="K32" s="227">
        <v>3</v>
      </c>
      <c r="L32" s="202" t="s">
        <v>46</v>
      </c>
      <c r="P32" s="89"/>
    </row>
    <row r="33" spans="1:16" ht="20" customHeight="1">
      <c r="A33" s="344">
        <v>5</v>
      </c>
      <c r="B33" s="231" t="s">
        <v>115</v>
      </c>
      <c r="C33" s="326" t="s">
        <v>149</v>
      </c>
      <c r="D33" s="233">
        <v>1</v>
      </c>
      <c r="E33" s="233"/>
      <c r="F33" s="233"/>
      <c r="G33" s="233">
        <v>2</v>
      </c>
      <c r="H33" s="233"/>
      <c r="I33" s="233"/>
      <c r="J33" s="223">
        <f>SUM(D33:I33)*15</f>
        <v>45</v>
      </c>
      <c r="K33" s="233">
        <v>3</v>
      </c>
      <c r="L33" s="234" t="s">
        <v>46</v>
      </c>
      <c r="P33" s="89"/>
    </row>
    <row r="34" spans="1:16" ht="20" customHeight="1">
      <c r="A34" s="279">
        <v>6</v>
      </c>
      <c r="B34" s="226" t="s">
        <v>113</v>
      </c>
      <c r="C34" s="198" t="s">
        <v>144</v>
      </c>
      <c r="D34" s="227">
        <v>1</v>
      </c>
      <c r="E34" s="227">
        <v>1</v>
      </c>
      <c r="F34" s="227"/>
      <c r="G34" s="227"/>
      <c r="H34" s="227"/>
      <c r="I34" s="227"/>
      <c r="J34" s="227">
        <f>SUM(D34:I34)*15</f>
        <v>30</v>
      </c>
      <c r="K34" s="227">
        <v>2</v>
      </c>
      <c r="L34" s="202" t="s">
        <v>46</v>
      </c>
    </row>
    <row r="35" spans="1:16" ht="20" customHeight="1">
      <c r="A35" s="324">
        <v>7</v>
      </c>
      <c r="B35" s="226" t="s">
        <v>106</v>
      </c>
      <c r="C35" s="198" t="s">
        <v>107</v>
      </c>
      <c r="D35" s="330">
        <v>2</v>
      </c>
      <c r="E35" s="330">
        <v>2</v>
      </c>
      <c r="F35" s="330"/>
      <c r="G35" s="330"/>
      <c r="H35" s="330"/>
      <c r="I35" s="330"/>
      <c r="J35" s="227">
        <f>SUM(D35:I35)*15</f>
        <v>60</v>
      </c>
      <c r="K35" s="227">
        <v>4</v>
      </c>
      <c r="L35" s="202" t="s">
        <v>46</v>
      </c>
    </row>
    <row r="36" spans="1:16" ht="20" customHeight="1">
      <c r="A36" s="323">
        <v>8</v>
      </c>
      <c r="B36" s="226" t="s">
        <v>114</v>
      </c>
      <c r="C36" s="198" t="s">
        <v>147</v>
      </c>
      <c r="D36" s="227">
        <v>1</v>
      </c>
      <c r="E36" s="227">
        <v>1</v>
      </c>
      <c r="F36" s="227"/>
      <c r="G36" s="227"/>
      <c r="H36" s="227"/>
      <c r="I36" s="227"/>
      <c r="J36" s="227">
        <f>SUM(D36:I36)*15</f>
        <v>30</v>
      </c>
      <c r="K36" s="227">
        <v>2</v>
      </c>
      <c r="L36" s="202" t="s">
        <v>46</v>
      </c>
    </row>
    <row r="37" spans="1:16" ht="20" customHeight="1">
      <c r="A37" s="323">
        <v>9</v>
      </c>
      <c r="B37" s="226" t="s">
        <v>49</v>
      </c>
      <c r="C37" s="198" t="s">
        <v>80</v>
      </c>
      <c r="D37" s="227">
        <v>1</v>
      </c>
      <c r="E37" s="227">
        <v>2</v>
      </c>
      <c r="F37" s="227"/>
      <c r="G37" s="227"/>
      <c r="H37" s="227"/>
      <c r="I37" s="227"/>
      <c r="J37" s="227">
        <f t="shared" si="2"/>
        <v>45</v>
      </c>
      <c r="K37" s="227">
        <v>4</v>
      </c>
      <c r="L37" s="202" t="s">
        <v>46</v>
      </c>
    </row>
    <row r="38" spans="1:16" ht="20" customHeight="1">
      <c r="A38" s="323">
        <v>10</v>
      </c>
      <c r="B38" s="226" t="s">
        <v>129</v>
      </c>
      <c r="C38" s="198" t="s">
        <v>148</v>
      </c>
      <c r="D38" s="227">
        <v>1</v>
      </c>
      <c r="E38" s="227"/>
      <c r="F38" s="227"/>
      <c r="G38" s="227">
        <v>1</v>
      </c>
      <c r="H38" s="227"/>
      <c r="I38" s="227"/>
      <c r="J38" s="227">
        <f t="shared" si="2"/>
        <v>30</v>
      </c>
      <c r="K38" s="227">
        <v>2</v>
      </c>
      <c r="L38" s="202" t="s">
        <v>46</v>
      </c>
      <c r="P38" s="89"/>
    </row>
    <row r="39" spans="1:16" ht="20" customHeight="1" thickBot="1">
      <c r="A39" s="325">
        <v>11</v>
      </c>
      <c r="B39" s="336" t="s">
        <v>62</v>
      </c>
      <c r="C39" s="337" t="s">
        <v>97</v>
      </c>
      <c r="D39" s="338"/>
      <c r="E39" s="338"/>
      <c r="F39" s="338"/>
      <c r="G39" s="338"/>
      <c r="H39" s="338"/>
      <c r="I39" s="338"/>
      <c r="J39" s="338">
        <f>SUM(D39:I39)*15</f>
        <v>0</v>
      </c>
      <c r="K39" s="338">
        <v>2</v>
      </c>
      <c r="L39" s="339"/>
      <c r="P39" s="89"/>
    </row>
    <row r="40" spans="1:16" ht="20" customHeight="1" thickBot="1">
      <c r="A40" s="238"/>
      <c r="B40" s="239"/>
      <c r="C40" s="327" t="s">
        <v>19</v>
      </c>
      <c r="D40" s="328">
        <f>SUM(D29:D39)</f>
        <v>13</v>
      </c>
      <c r="E40" s="328">
        <f t="shared" ref="E40:K40" si="3">SUM(E29:E39)</f>
        <v>9</v>
      </c>
      <c r="F40" s="328">
        <f t="shared" si="3"/>
        <v>0</v>
      </c>
      <c r="G40" s="328">
        <f t="shared" si="3"/>
        <v>3</v>
      </c>
      <c r="H40" s="328">
        <f t="shared" si="3"/>
        <v>2</v>
      </c>
      <c r="I40" s="328">
        <f t="shared" si="3"/>
        <v>0</v>
      </c>
      <c r="J40" s="328">
        <f t="shared" si="3"/>
        <v>405</v>
      </c>
      <c r="K40" s="328">
        <f t="shared" si="3"/>
        <v>30</v>
      </c>
      <c r="L40" s="329"/>
    </row>
    <row r="41" spans="1:16" ht="30" customHeight="1" thickBot="1">
      <c r="A41" s="299"/>
      <c r="B41" s="300"/>
      <c r="C41" s="300"/>
      <c r="D41" s="299"/>
      <c r="E41" s="299"/>
      <c r="F41" s="301"/>
      <c r="G41" s="299"/>
      <c r="H41" s="299"/>
      <c r="I41" s="299"/>
      <c r="J41" s="299"/>
      <c r="K41" s="302"/>
      <c r="L41" s="299"/>
      <c r="M41" s="45"/>
    </row>
    <row r="42" spans="1:16" ht="14" customHeight="1" thickBot="1">
      <c r="A42" s="254"/>
      <c r="B42" s="255"/>
      <c r="C42" s="255"/>
      <c r="D42" s="256"/>
      <c r="E42" s="256"/>
      <c r="F42" s="257" t="s">
        <v>3</v>
      </c>
      <c r="G42" s="256"/>
      <c r="H42" s="357" t="s">
        <v>21</v>
      </c>
      <c r="I42" s="256"/>
      <c r="J42" s="256"/>
      <c r="K42" s="291" t="s">
        <v>26</v>
      </c>
      <c r="L42" s="259"/>
    </row>
    <row r="43" spans="1:16" ht="15" customHeight="1">
      <c r="A43" s="260" t="s">
        <v>5</v>
      </c>
      <c r="B43" s="261" t="s">
        <v>6</v>
      </c>
      <c r="C43" s="261" t="s">
        <v>7</v>
      </c>
      <c r="D43" s="262" t="s">
        <v>27</v>
      </c>
      <c r="E43" s="294"/>
      <c r="F43" s="263"/>
      <c r="G43" s="263"/>
      <c r="H43" s="263"/>
      <c r="I43" s="264"/>
      <c r="J43" s="265" t="s">
        <v>8</v>
      </c>
      <c r="K43" s="266" t="s">
        <v>9</v>
      </c>
      <c r="L43" s="267" t="s">
        <v>10</v>
      </c>
    </row>
    <row r="44" spans="1:16" ht="19.5" customHeight="1" thickBot="1">
      <c r="A44" s="268"/>
      <c r="B44" s="269"/>
      <c r="C44" s="269"/>
      <c r="D44" s="270" t="s">
        <v>11</v>
      </c>
      <c r="E44" s="270" t="s">
        <v>12</v>
      </c>
      <c r="F44" s="270" t="s">
        <v>13</v>
      </c>
      <c r="G44" s="270" t="s">
        <v>14</v>
      </c>
      <c r="H44" s="270" t="s">
        <v>15</v>
      </c>
      <c r="I44" s="270" t="s">
        <v>16</v>
      </c>
      <c r="J44" s="270" t="s">
        <v>17</v>
      </c>
      <c r="K44" s="272" t="s">
        <v>18</v>
      </c>
      <c r="L44" s="273"/>
    </row>
    <row r="45" spans="1:16" ht="20" customHeight="1">
      <c r="A45" s="303">
        <v>1</v>
      </c>
      <c r="B45" s="192" t="s">
        <v>116</v>
      </c>
      <c r="C45" s="297" t="s">
        <v>145</v>
      </c>
      <c r="D45" s="194"/>
      <c r="E45" s="195"/>
      <c r="F45" s="195"/>
      <c r="G45" s="195">
        <v>2</v>
      </c>
      <c r="H45" s="195"/>
      <c r="I45" s="195"/>
      <c r="J45" s="196">
        <f t="shared" ref="J45:J50" si="4">SUM(D45:I45)*15</f>
        <v>30</v>
      </c>
      <c r="K45" s="196">
        <v>2</v>
      </c>
      <c r="L45" s="304" t="s">
        <v>46</v>
      </c>
    </row>
    <row r="46" spans="1:16" ht="20" customHeight="1">
      <c r="A46" s="305">
        <v>2</v>
      </c>
      <c r="B46" s="192" t="s">
        <v>136</v>
      </c>
      <c r="C46" s="297" t="s">
        <v>137</v>
      </c>
      <c r="D46" s="199">
        <v>1</v>
      </c>
      <c r="E46" s="200"/>
      <c r="F46" s="200"/>
      <c r="G46" s="200"/>
      <c r="H46" s="200">
        <v>1</v>
      </c>
      <c r="I46" s="200"/>
      <c r="J46" s="201">
        <f t="shared" si="4"/>
        <v>30</v>
      </c>
      <c r="K46" s="201">
        <v>2</v>
      </c>
      <c r="L46" s="237" t="s">
        <v>46</v>
      </c>
    </row>
    <row r="47" spans="1:16" ht="20" customHeight="1">
      <c r="A47" s="305">
        <v>3</v>
      </c>
      <c r="B47" s="192" t="s">
        <v>117</v>
      </c>
      <c r="C47" s="297" t="s">
        <v>146</v>
      </c>
      <c r="D47" s="199"/>
      <c r="E47" s="200"/>
      <c r="F47" s="200"/>
      <c r="G47" s="200">
        <v>2</v>
      </c>
      <c r="H47" s="200"/>
      <c r="I47" s="200"/>
      <c r="J47" s="201">
        <f t="shared" si="4"/>
        <v>30</v>
      </c>
      <c r="K47" s="201">
        <v>2</v>
      </c>
      <c r="L47" s="237" t="s">
        <v>46</v>
      </c>
    </row>
    <row r="48" spans="1:16" ht="20" customHeight="1">
      <c r="A48" s="260">
        <v>4</v>
      </c>
      <c r="B48" s="203" t="s">
        <v>57</v>
      </c>
      <c r="C48" s="297" t="s">
        <v>130</v>
      </c>
      <c r="D48" s="204">
        <v>1</v>
      </c>
      <c r="E48" s="204">
        <v>1</v>
      </c>
      <c r="F48" s="204"/>
      <c r="G48" s="204"/>
      <c r="H48" s="204"/>
      <c r="I48" s="204"/>
      <c r="J48" s="201">
        <f t="shared" si="4"/>
        <v>30</v>
      </c>
      <c r="K48" s="201">
        <v>2</v>
      </c>
      <c r="L48" s="235" t="s">
        <v>94</v>
      </c>
    </row>
    <row r="49" spans="1:24" ht="20" customHeight="1">
      <c r="A49" s="274">
        <v>5</v>
      </c>
      <c r="B49" s="192" t="s">
        <v>33</v>
      </c>
      <c r="C49" s="297" t="s">
        <v>131</v>
      </c>
      <c r="D49" s="213"/>
      <c r="E49" s="213"/>
      <c r="F49" s="213"/>
      <c r="G49" s="213"/>
      <c r="H49" s="213"/>
      <c r="I49" s="213">
        <v>2</v>
      </c>
      <c r="J49" s="201">
        <f t="shared" si="4"/>
        <v>30</v>
      </c>
      <c r="K49" s="201">
        <v>2</v>
      </c>
      <c r="L49" s="235"/>
    </row>
    <row r="50" spans="1:24" ht="20" customHeight="1" thickBot="1">
      <c r="A50" s="306">
        <v>6</v>
      </c>
      <c r="B50" s="281" t="s">
        <v>34</v>
      </c>
      <c r="C50" s="297" t="s">
        <v>132</v>
      </c>
      <c r="D50" s="213"/>
      <c r="E50" s="213"/>
      <c r="F50" s="213"/>
      <c r="G50" s="213"/>
      <c r="H50" s="213"/>
      <c r="I50" s="213"/>
      <c r="J50" s="282">
        <f t="shared" si="4"/>
        <v>0</v>
      </c>
      <c r="K50" s="201">
        <v>20</v>
      </c>
      <c r="L50" s="235"/>
    </row>
    <row r="51" spans="1:24" ht="20" customHeight="1" thickBot="1">
      <c r="A51" s="238"/>
      <c r="B51" s="239"/>
      <c r="C51" s="283" t="s">
        <v>19</v>
      </c>
      <c r="D51" s="298">
        <f>SUM(D45:D50)</f>
        <v>2</v>
      </c>
      <c r="E51" s="298">
        <f t="shared" ref="E51:K51" si="5">SUM(E45:E50)</f>
        <v>1</v>
      </c>
      <c r="F51" s="298">
        <f t="shared" si="5"/>
        <v>0</v>
      </c>
      <c r="G51" s="298">
        <f t="shared" si="5"/>
        <v>4</v>
      </c>
      <c r="H51" s="298">
        <f t="shared" si="5"/>
        <v>1</v>
      </c>
      <c r="I51" s="298">
        <f t="shared" si="5"/>
        <v>2</v>
      </c>
      <c r="J51" s="298">
        <f t="shared" si="5"/>
        <v>150</v>
      </c>
      <c r="K51" s="298">
        <f t="shared" si="5"/>
        <v>30</v>
      </c>
      <c r="L51" s="259"/>
    </row>
    <row r="52" spans="1:24" ht="20" customHeight="1">
      <c r="A52" s="6"/>
      <c r="B52" s="157"/>
      <c r="D52" s="9"/>
      <c r="E52" s="9"/>
      <c r="F52" s="9"/>
      <c r="G52" s="9"/>
      <c r="H52" s="9"/>
      <c r="I52" s="9"/>
      <c r="J52" s="50"/>
      <c r="K52" s="50"/>
      <c r="L52" s="51"/>
      <c r="N52" s="311"/>
      <c r="O52" s="96"/>
      <c r="P52" s="96"/>
      <c r="Q52" s="96"/>
      <c r="R52" s="96"/>
      <c r="S52" s="96"/>
      <c r="T52" s="96"/>
      <c r="U52" s="96"/>
      <c r="V52" s="96"/>
      <c r="W52" s="96"/>
      <c r="X52" s="96"/>
    </row>
    <row r="53" spans="1:24" s="43" customFormat="1" ht="20" customHeight="1">
      <c r="A53" s="6" t="s">
        <v>35</v>
      </c>
      <c r="B53" s="157"/>
      <c r="C53" s="179"/>
      <c r="D53" s="9"/>
      <c r="E53" s="9"/>
      <c r="F53" s="9"/>
      <c r="G53" s="9"/>
      <c r="H53" s="9"/>
      <c r="I53" s="9"/>
      <c r="J53" s="9"/>
      <c r="K53" s="49"/>
      <c r="L53" s="51">
        <f>J24+J40+J51</f>
        <v>930</v>
      </c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</row>
    <row r="54" spans="1:24" ht="20" customHeight="1">
      <c r="B54" s="158"/>
      <c r="C54" s="180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</row>
    <row r="55" spans="1:24" ht="20" customHeight="1">
      <c r="B55" s="158" t="s">
        <v>36</v>
      </c>
      <c r="C55" s="180">
        <f>(D24+D40+D51)*15</f>
        <v>390</v>
      </c>
      <c r="G55" s="5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</row>
    <row r="56" spans="1:24" ht="20" customHeight="1">
      <c r="B56" s="158" t="s">
        <v>37</v>
      </c>
      <c r="C56" s="181">
        <f>100*(C55/L53)</f>
        <v>41.935483870967744</v>
      </c>
      <c r="D56" s="3" t="s">
        <v>38</v>
      </c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</row>
    <row r="57" spans="1:24" ht="20" customHeight="1">
      <c r="A57" s="64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</row>
    <row r="58" spans="1:24" ht="15" customHeight="1">
      <c r="A58" s="66"/>
      <c r="B58" s="159" t="s">
        <v>88</v>
      </c>
      <c r="C58" s="180">
        <f>K50+K46+K47+K45+K38+K37+K36+K34+K30+K35+K39</f>
        <v>44</v>
      </c>
      <c r="D58" s="65"/>
      <c r="E58" s="65"/>
    </row>
    <row r="59" spans="1:24" ht="15" customHeight="1">
      <c r="A59" s="66"/>
      <c r="B59" s="160" t="s">
        <v>54</v>
      </c>
      <c r="C59" s="181">
        <f>100*(C58/90)</f>
        <v>48.888888888888886</v>
      </c>
      <c r="D59" s="3" t="s">
        <v>58</v>
      </c>
    </row>
    <row r="60" spans="1:24" ht="20" customHeight="1">
      <c r="A60" s="66"/>
      <c r="B60" s="161"/>
      <c r="C60" s="182"/>
      <c r="D60" s="66"/>
      <c r="E60" s="65"/>
      <c r="F60" s="65"/>
      <c r="G60" s="65"/>
      <c r="H60" s="65"/>
      <c r="I60" s="65"/>
      <c r="J60" s="65"/>
      <c r="K60" s="65"/>
      <c r="L60" s="65"/>
    </row>
    <row r="61" spans="1:24" ht="20" customHeight="1">
      <c r="A61" s="66"/>
      <c r="B61" s="162"/>
      <c r="C61" s="183"/>
      <c r="D61" s="65"/>
      <c r="E61" s="65"/>
      <c r="F61" s="65"/>
      <c r="G61" s="65"/>
      <c r="H61" s="65"/>
      <c r="I61" s="65"/>
      <c r="J61" s="65"/>
      <c r="K61" s="65"/>
      <c r="L61" s="65"/>
    </row>
    <row r="62" spans="1:24" ht="20" customHeight="1" thickBot="1">
      <c r="A62" s="66"/>
      <c r="B62" s="162" t="s">
        <v>67</v>
      </c>
      <c r="C62" s="183"/>
      <c r="D62" s="65"/>
      <c r="E62" s="65"/>
      <c r="F62" s="65"/>
      <c r="G62" s="65"/>
      <c r="H62" s="65"/>
      <c r="I62" s="65"/>
      <c r="J62" s="65"/>
      <c r="K62" s="65"/>
      <c r="L62" s="65"/>
    </row>
    <row r="63" spans="1:24" ht="12.75" customHeight="1">
      <c r="A63" s="66"/>
      <c r="B63" s="353" t="s">
        <v>156</v>
      </c>
      <c r="C63" s="127" t="s">
        <v>68</v>
      </c>
      <c r="L63" s="90"/>
      <c r="M63" s="93"/>
    </row>
    <row r="64" spans="1:24" ht="12.75" customHeight="1" thickBot="1">
      <c r="A64" s="66"/>
      <c r="B64" s="354" t="s">
        <v>63</v>
      </c>
      <c r="C64" s="128" t="s">
        <v>69</v>
      </c>
      <c r="L64" s="90"/>
      <c r="M64" s="93"/>
    </row>
    <row r="65" spans="1:13" ht="12.75" customHeight="1" thickBot="1">
      <c r="A65" s="66"/>
      <c r="B65" s="183"/>
      <c r="C65" s="110"/>
      <c r="L65" s="90"/>
      <c r="M65" s="93"/>
    </row>
    <row r="66" spans="1:13" ht="12.75" customHeight="1">
      <c r="A66" s="66"/>
      <c r="B66" s="353" t="s">
        <v>64</v>
      </c>
      <c r="C66" s="127" t="s">
        <v>100</v>
      </c>
      <c r="E66" s="65"/>
      <c r="F66" s="65"/>
      <c r="G66" s="65"/>
      <c r="H66" s="65"/>
      <c r="I66" s="65"/>
      <c r="J66" s="65"/>
      <c r="K66" s="65"/>
      <c r="L66" s="65"/>
      <c r="M66" s="93"/>
    </row>
    <row r="67" spans="1:13" ht="12.75" customHeight="1" thickBot="1">
      <c r="A67" s="66"/>
      <c r="B67" s="354" t="s">
        <v>89</v>
      </c>
      <c r="C67" s="128" t="s">
        <v>101</v>
      </c>
      <c r="E67" s="65"/>
      <c r="F67" s="65"/>
      <c r="G67" s="65"/>
      <c r="H67" s="65"/>
      <c r="I67" s="65"/>
      <c r="J67" s="65"/>
      <c r="K67" s="65"/>
      <c r="L67" s="65"/>
      <c r="M67" s="93"/>
    </row>
    <row r="68" spans="1:13" ht="12.75" customHeight="1" thickBot="1">
      <c r="B68" s="163"/>
      <c r="C68" s="123"/>
      <c r="D68" s="91"/>
      <c r="E68" s="65"/>
      <c r="F68" s="65"/>
      <c r="G68" s="65"/>
      <c r="H68" s="65"/>
      <c r="I68" s="65"/>
      <c r="J68" s="65"/>
      <c r="K68" s="65"/>
      <c r="L68" s="65"/>
      <c r="M68" s="93"/>
    </row>
    <row r="69" spans="1:13" ht="12.75" customHeight="1">
      <c r="A69" s="64"/>
      <c r="B69" s="164" t="s">
        <v>62</v>
      </c>
      <c r="C69" s="127" t="s">
        <v>97</v>
      </c>
    </row>
    <row r="70" spans="1:13" ht="12.75" customHeight="1" thickBot="1">
      <c r="A70" s="69"/>
      <c r="B70" s="165" t="s">
        <v>34</v>
      </c>
      <c r="C70" s="128" t="s">
        <v>132</v>
      </c>
      <c r="D70" s="65"/>
      <c r="E70" s="65"/>
      <c r="F70" s="65"/>
      <c r="G70" s="65"/>
      <c r="H70" s="65"/>
      <c r="I70" s="65"/>
      <c r="J70" s="65"/>
      <c r="K70" s="65"/>
      <c r="L70" s="65"/>
      <c r="M70" s="93"/>
    </row>
    <row r="71" spans="1:13" ht="12.75" customHeight="1">
      <c r="A71" s="66"/>
      <c r="B71" s="166"/>
      <c r="C71" s="183"/>
      <c r="D71" s="65"/>
    </row>
    <row r="72" spans="1:13" ht="12.75" customHeight="1" thickBot="1">
      <c r="A72" s="69"/>
      <c r="B72" s="167" t="s">
        <v>157</v>
      </c>
      <c r="C72" s="183"/>
      <c r="D72" s="65"/>
      <c r="E72" s="9"/>
      <c r="F72" s="9"/>
    </row>
    <row r="73" spans="1:13" ht="12.75" customHeight="1">
      <c r="B73" s="164" t="s">
        <v>113</v>
      </c>
      <c r="C73" s="127" t="s">
        <v>144</v>
      </c>
    </row>
    <row r="74" spans="1:13" ht="12.75" customHeight="1">
      <c r="B74" s="348" t="s">
        <v>106</v>
      </c>
      <c r="C74" s="349" t="s">
        <v>107</v>
      </c>
    </row>
    <row r="75" spans="1:13" ht="12.75" customHeight="1">
      <c r="B75" s="348" t="s">
        <v>114</v>
      </c>
      <c r="C75" s="349" t="s">
        <v>147</v>
      </c>
    </row>
    <row r="76" spans="1:13" ht="12.75" customHeight="1">
      <c r="B76" s="348" t="s">
        <v>49</v>
      </c>
      <c r="C76" s="349" t="s">
        <v>80</v>
      </c>
    </row>
    <row r="77" spans="1:13" ht="12.75" customHeight="1">
      <c r="B77" s="348" t="s">
        <v>129</v>
      </c>
      <c r="C77" s="349" t="s">
        <v>148</v>
      </c>
    </row>
    <row r="78" spans="1:13" ht="12.75" customHeight="1">
      <c r="B78" s="348" t="s">
        <v>116</v>
      </c>
      <c r="C78" s="349" t="s">
        <v>145</v>
      </c>
    </row>
    <row r="79" spans="1:13" ht="12.75" customHeight="1" thickBot="1">
      <c r="B79" s="350" t="s">
        <v>117</v>
      </c>
      <c r="C79" s="128" t="s">
        <v>146</v>
      </c>
    </row>
    <row r="80" spans="1:13" ht="20" customHeight="1">
      <c r="B80" s="171"/>
      <c r="C80" s="184"/>
    </row>
    <row r="81" spans="2:18" ht="20" customHeight="1">
      <c r="B81" s="239"/>
      <c r="C81" s="307"/>
      <c r="D81" s="89"/>
      <c r="E81" s="238"/>
      <c r="F81" s="238"/>
      <c r="G81" s="238"/>
      <c r="H81" s="238"/>
      <c r="I81" s="238"/>
      <c r="J81" s="238"/>
      <c r="K81" s="308"/>
      <c r="L81" s="238"/>
      <c r="M81" s="238"/>
      <c r="N81" s="238"/>
      <c r="O81" s="238"/>
      <c r="P81" s="238"/>
      <c r="Q81" s="238"/>
      <c r="R81" s="238"/>
    </row>
    <row r="82" spans="2:18" ht="20" customHeight="1">
      <c r="B82" s="239"/>
      <c r="C82" s="309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</row>
    <row r="83" spans="2:18" ht="20" customHeight="1">
      <c r="B83" s="310"/>
      <c r="C83" s="309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</row>
    <row r="84" spans="2:18" ht="20" customHeight="1"/>
    <row r="85" spans="2:18" ht="20" customHeight="1"/>
    <row r="86" spans="2:18" ht="20" customHeight="1"/>
    <row r="87" spans="2:18" ht="20" customHeight="1"/>
    <row r="88" spans="2:18" ht="20" customHeight="1"/>
    <row r="89" spans="2:18" ht="20" customHeight="1"/>
    <row r="90" spans="2:18" ht="20" customHeight="1"/>
    <row r="91" spans="2:18" ht="20" customHeight="1"/>
    <row r="92" spans="2:18" ht="20" customHeight="1"/>
    <row r="93" spans="2:18" ht="20" customHeight="1"/>
    <row r="94" spans="2:18" ht="20" customHeight="1"/>
    <row r="95" spans="2:18" ht="20" customHeight="1"/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4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3"/>
  <sheetViews>
    <sheetView showGridLines="0" view="pageBreakPreview" zoomScale="120" zoomScaleNormal="100" zoomScaleSheetLayoutView="120" workbookViewId="0">
      <selection activeCell="A10" sqref="A10"/>
    </sheetView>
  </sheetViews>
  <sheetFormatPr baseColWidth="10" defaultRowHeight="13"/>
  <cols>
    <col min="1" max="1" width="4.83203125" customWidth="1"/>
    <col min="2" max="2" width="46.5" style="139" customWidth="1"/>
    <col min="3" max="3" width="19" style="156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1" t="s">
        <v>22</v>
      </c>
    </row>
    <row r="2" spans="1:12" ht="30" customHeight="1">
      <c r="C2" s="172"/>
    </row>
    <row r="3" spans="1:12" ht="14" customHeight="1">
      <c r="A3" s="3" t="s">
        <v>1</v>
      </c>
      <c r="B3" s="140"/>
      <c r="C3" s="173"/>
      <c r="D3" s="4"/>
      <c r="E3" s="4"/>
      <c r="F3" s="4"/>
      <c r="G3" s="4"/>
      <c r="H3" s="4"/>
      <c r="I3" s="4"/>
      <c r="J3" s="4"/>
      <c r="K3" s="4"/>
      <c r="L3" s="5"/>
    </row>
    <row r="4" spans="1:12" ht="18">
      <c r="A4" s="3" t="s">
        <v>2</v>
      </c>
      <c r="B4" s="140"/>
      <c r="C4" s="173"/>
      <c r="D4" s="4"/>
      <c r="E4" s="4"/>
      <c r="F4" s="4"/>
      <c r="G4" s="4"/>
      <c r="H4" s="4"/>
      <c r="I4" s="4"/>
      <c r="J4" s="4"/>
      <c r="K4" s="4"/>
      <c r="L4" s="352" t="s">
        <v>155</v>
      </c>
    </row>
    <row r="5" spans="1:12" ht="37.5" customHeight="1">
      <c r="A5" s="6" t="s">
        <v>28</v>
      </c>
      <c r="B5" s="141"/>
      <c r="C5" s="174"/>
      <c r="D5" s="7"/>
      <c r="E5" s="7"/>
      <c r="F5" s="7"/>
      <c r="G5" s="7"/>
      <c r="H5" s="7"/>
      <c r="I5" s="7"/>
      <c r="J5" s="2"/>
      <c r="K5" s="2"/>
      <c r="L5" s="4"/>
    </row>
    <row r="6" spans="1:12" ht="19.5" customHeight="1">
      <c r="A6" s="6"/>
      <c r="B6" s="141"/>
      <c r="C6" s="174"/>
      <c r="D6" s="8"/>
      <c r="E6" s="7"/>
      <c r="F6" s="7"/>
      <c r="G6" s="7"/>
      <c r="H6" s="7"/>
      <c r="I6" s="7"/>
      <c r="J6" s="2"/>
      <c r="K6" s="2"/>
      <c r="L6" s="4"/>
    </row>
    <row r="7" spans="1:12" ht="20" customHeight="1">
      <c r="A7" s="6" t="s">
        <v>24</v>
      </c>
      <c r="B7" s="141"/>
      <c r="C7" s="175"/>
      <c r="D7" s="7"/>
      <c r="E7" s="7"/>
      <c r="F7" s="7"/>
      <c r="G7" s="7"/>
      <c r="H7" s="7"/>
      <c r="I7" s="7"/>
      <c r="J7" s="2"/>
      <c r="K7" s="2"/>
      <c r="L7" s="4"/>
    </row>
    <row r="8" spans="1:12" ht="20" customHeight="1">
      <c r="A8" s="6" t="s">
        <v>119</v>
      </c>
      <c r="B8" s="141"/>
      <c r="C8" s="175"/>
      <c r="D8" s="7"/>
      <c r="E8" s="7"/>
      <c r="F8" s="7"/>
      <c r="G8" s="7"/>
      <c r="H8" s="7"/>
      <c r="I8" s="7"/>
      <c r="J8" s="2"/>
      <c r="K8" s="2"/>
      <c r="L8" s="4"/>
    </row>
    <row r="9" spans="1:12" ht="20" customHeight="1">
      <c r="A9" s="252" t="s">
        <v>154</v>
      </c>
      <c r="B9" s="141"/>
      <c r="C9" s="174"/>
      <c r="D9" s="7"/>
      <c r="E9" s="7"/>
      <c r="F9" s="7"/>
      <c r="G9" s="7"/>
      <c r="H9" s="7"/>
      <c r="I9" s="7"/>
      <c r="J9" s="2"/>
      <c r="K9" s="2"/>
      <c r="L9" s="4"/>
    </row>
    <row r="10" spans="1:12" ht="20" customHeight="1">
      <c r="A10" s="359" t="s">
        <v>162</v>
      </c>
      <c r="B10" s="141"/>
      <c r="C10" s="174"/>
      <c r="D10" s="7"/>
      <c r="E10" s="7"/>
      <c r="F10" s="7"/>
      <c r="G10" s="7"/>
      <c r="H10" s="7"/>
      <c r="I10" s="7"/>
      <c r="J10" s="2"/>
      <c r="K10" s="2"/>
      <c r="L10" s="4"/>
    </row>
    <row r="11" spans="1:12" ht="20" customHeight="1" thickBot="1">
      <c r="A11" s="86"/>
      <c r="B11" s="142"/>
      <c r="C11" s="173"/>
      <c r="D11" s="4"/>
      <c r="E11" s="4"/>
      <c r="F11" s="4"/>
      <c r="G11" s="4"/>
      <c r="H11" s="4"/>
      <c r="I11" s="4"/>
      <c r="J11" s="4"/>
      <c r="K11" s="4"/>
      <c r="L11" s="4"/>
    </row>
    <row r="12" spans="1:12" ht="14" customHeight="1" thickBot="1">
      <c r="A12" s="11"/>
      <c r="B12" s="143"/>
      <c r="C12" s="150"/>
      <c r="D12" s="12"/>
      <c r="E12" s="12"/>
      <c r="F12" s="13" t="s">
        <v>3</v>
      </c>
      <c r="G12" s="12"/>
      <c r="H12" s="351" t="s">
        <v>4</v>
      </c>
      <c r="I12" s="12"/>
      <c r="J12" s="13"/>
      <c r="K12" s="58" t="s">
        <v>26</v>
      </c>
      <c r="L12" s="14"/>
    </row>
    <row r="13" spans="1:12" ht="15" customHeight="1">
      <c r="A13" s="15" t="s">
        <v>5</v>
      </c>
      <c r="B13" s="144" t="s">
        <v>6</v>
      </c>
      <c r="C13" s="151" t="s">
        <v>7</v>
      </c>
      <c r="D13" s="59" t="s">
        <v>27</v>
      </c>
      <c r="F13" s="17"/>
      <c r="G13" s="17"/>
      <c r="H13" s="17"/>
      <c r="I13" s="18"/>
      <c r="J13" s="16" t="s">
        <v>8</v>
      </c>
      <c r="K13" s="19" t="s">
        <v>9</v>
      </c>
      <c r="L13" s="20" t="s">
        <v>10</v>
      </c>
    </row>
    <row r="14" spans="1:12" ht="15" customHeight="1" thickBot="1">
      <c r="A14" s="21"/>
      <c r="B14" s="145"/>
      <c r="C14" s="152"/>
      <c r="D14" s="23" t="s">
        <v>11</v>
      </c>
      <c r="E14" s="24" t="s">
        <v>12</v>
      </c>
      <c r="F14" s="23" t="s">
        <v>13</v>
      </c>
      <c r="G14" s="23" t="s">
        <v>14</v>
      </c>
      <c r="H14" s="23" t="s">
        <v>15</v>
      </c>
      <c r="I14" s="23" t="s">
        <v>16</v>
      </c>
      <c r="J14" s="23" t="s">
        <v>17</v>
      </c>
      <c r="K14" s="25" t="s">
        <v>18</v>
      </c>
      <c r="L14" s="26"/>
    </row>
    <row r="15" spans="1:12" ht="20" customHeight="1">
      <c r="A15" s="70">
        <v>1</v>
      </c>
      <c r="B15" s="146" t="s">
        <v>29</v>
      </c>
      <c r="C15" s="111" t="s">
        <v>70</v>
      </c>
      <c r="D15" s="28">
        <v>1</v>
      </c>
      <c r="E15" s="28"/>
      <c r="F15" s="28"/>
      <c r="G15" s="28"/>
      <c r="H15" s="28"/>
      <c r="I15" s="28"/>
      <c r="J15" s="28">
        <f t="shared" ref="J15:J23" si="0">SUM(D15:I15)*15</f>
        <v>15</v>
      </c>
      <c r="K15" s="30">
        <v>2</v>
      </c>
      <c r="L15" s="235" t="s">
        <v>46</v>
      </c>
    </row>
    <row r="16" spans="1:12" ht="20" customHeight="1">
      <c r="A16" s="32">
        <v>2</v>
      </c>
      <c r="B16" s="147" t="s">
        <v>39</v>
      </c>
      <c r="C16" s="111" t="s">
        <v>71</v>
      </c>
      <c r="D16" s="33">
        <v>1</v>
      </c>
      <c r="E16" s="33"/>
      <c r="F16" s="33"/>
      <c r="G16" s="33"/>
      <c r="H16" s="33">
        <v>2</v>
      </c>
      <c r="I16" s="33"/>
      <c r="J16" s="28">
        <f t="shared" si="0"/>
        <v>45</v>
      </c>
      <c r="K16" s="29">
        <v>3</v>
      </c>
      <c r="L16" s="236" t="s">
        <v>45</v>
      </c>
    </row>
    <row r="17" spans="1:12" ht="20" customHeight="1">
      <c r="A17" s="35">
        <v>3</v>
      </c>
      <c r="B17" s="146" t="s">
        <v>40</v>
      </c>
      <c r="C17" s="111" t="s">
        <v>72</v>
      </c>
      <c r="D17" s="28">
        <v>2</v>
      </c>
      <c r="E17" s="28">
        <v>2</v>
      </c>
      <c r="F17" s="28"/>
      <c r="G17" s="28"/>
      <c r="H17" s="28"/>
      <c r="I17" s="28"/>
      <c r="J17" s="28">
        <f t="shared" si="0"/>
        <v>60</v>
      </c>
      <c r="K17" s="36">
        <v>4</v>
      </c>
      <c r="L17" s="237" t="s">
        <v>46</v>
      </c>
    </row>
    <row r="18" spans="1:12" ht="20" customHeight="1">
      <c r="A18" s="35">
        <v>4</v>
      </c>
      <c r="B18" s="146" t="s">
        <v>30</v>
      </c>
      <c r="C18" s="111" t="s">
        <v>73</v>
      </c>
      <c r="D18" s="38">
        <v>2</v>
      </c>
      <c r="E18" s="38"/>
      <c r="F18" s="38"/>
      <c r="G18" s="38"/>
      <c r="H18" s="38">
        <v>1</v>
      </c>
      <c r="I18" s="38"/>
      <c r="J18" s="28">
        <f t="shared" si="0"/>
        <v>45</v>
      </c>
      <c r="K18" s="29">
        <v>4</v>
      </c>
      <c r="L18" s="235" t="s">
        <v>110</v>
      </c>
    </row>
    <row r="19" spans="1:12" ht="20" customHeight="1">
      <c r="A19" s="27">
        <v>5</v>
      </c>
      <c r="B19" s="146" t="s">
        <v>104</v>
      </c>
      <c r="C19" s="111" t="s">
        <v>74</v>
      </c>
      <c r="D19" s="28">
        <v>1</v>
      </c>
      <c r="E19" s="28"/>
      <c r="F19" s="28"/>
      <c r="G19" s="28"/>
      <c r="H19" s="28">
        <v>2</v>
      </c>
      <c r="I19" s="28"/>
      <c r="J19" s="28">
        <f t="shared" si="0"/>
        <v>45</v>
      </c>
      <c r="K19" s="29">
        <v>4</v>
      </c>
      <c r="L19" s="235" t="s">
        <v>110</v>
      </c>
    </row>
    <row r="20" spans="1:12" ht="20" customHeight="1">
      <c r="A20" s="55">
        <v>6</v>
      </c>
      <c r="B20" s="146" t="s">
        <v>56</v>
      </c>
      <c r="C20" s="111" t="s">
        <v>75</v>
      </c>
      <c r="D20" s="28"/>
      <c r="E20" s="28">
        <v>2</v>
      </c>
      <c r="F20" s="28"/>
      <c r="G20" s="28"/>
      <c r="H20" s="28"/>
      <c r="I20" s="28"/>
      <c r="J20" s="28">
        <f t="shared" si="0"/>
        <v>30</v>
      </c>
      <c r="K20" s="53">
        <v>2</v>
      </c>
      <c r="L20" s="235" t="s">
        <v>50</v>
      </c>
    </row>
    <row r="21" spans="1:12" ht="20" customHeight="1">
      <c r="A21" s="71">
        <v>7</v>
      </c>
      <c r="B21" s="146" t="s">
        <v>31</v>
      </c>
      <c r="C21" s="111" t="s">
        <v>76</v>
      </c>
      <c r="D21" s="28">
        <v>1</v>
      </c>
      <c r="E21" s="28">
        <v>2</v>
      </c>
      <c r="F21" s="28"/>
      <c r="G21" s="28"/>
      <c r="H21" s="28"/>
      <c r="I21" s="28"/>
      <c r="J21" s="28">
        <f t="shared" si="0"/>
        <v>45</v>
      </c>
      <c r="K21" s="53">
        <v>4</v>
      </c>
      <c r="L21" s="235" t="s">
        <v>46</v>
      </c>
    </row>
    <row r="22" spans="1:12" ht="20" customHeight="1">
      <c r="A22" s="71">
        <v>8</v>
      </c>
      <c r="B22" s="146" t="s">
        <v>48</v>
      </c>
      <c r="C22" s="111" t="s">
        <v>77</v>
      </c>
      <c r="D22" s="28">
        <v>1</v>
      </c>
      <c r="E22" s="28"/>
      <c r="F22" s="28"/>
      <c r="G22" s="28"/>
      <c r="H22" s="28">
        <v>2</v>
      </c>
      <c r="I22" s="28"/>
      <c r="J22" s="28">
        <f t="shared" si="0"/>
        <v>45</v>
      </c>
      <c r="K22" s="53">
        <v>3</v>
      </c>
      <c r="L22" s="235" t="s">
        <v>46</v>
      </c>
    </row>
    <row r="23" spans="1:12" ht="20" customHeight="1" thickBot="1">
      <c r="A23" s="39">
        <v>9</v>
      </c>
      <c r="B23" s="148" t="s">
        <v>41</v>
      </c>
      <c r="C23" s="111" t="s">
        <v>108</v>
      </c>
      <c r="D23" s="38">
        <v>2</v>
      </c>
      <c r="E23" s="38">
        <v>1</v>
      </c>
      <c r="F23" s="38"/>
      <c r="G23" s="38"/>
      <c r="H23" s="38"/>
      <c r="I23" s="38"/>
      <c r="J23" s="28">
        <f t="shared" si="0"/>
        <v>45</v>
      </c>
      <c r="K23" s="40">
        <v>4</v>
      </c>
      <c r="L23" s="235" t="s">
        <v>112</v>
      </c>
    </row>
    <row r="24" spans="1:12" ht="20" customHeight="1" thickBot="1">
      <c r="C24" s="176" t="s">
        <v>19</v>
      </c>
      <c r="D24" s="62">
        <f t="shared" ref="D24:K24" si="1">SUM(D15:D23)</f>
        <v>11</v>
      </c>
      <c r="E24" s="62">
        <f t="shared" si="1"/>
        <v>7</v>
      </c>
      <c r="F24" s="62">
        <f t="shared" si="1"/>
        <v>0</v>
      </c>
      <c r="G24" s="62">
        <f t="shared" si="1"/>
        <v>0</v>
      </c>
      <c r="H24" s="62">
        <f t="shared" si="1"/>
        <v>7</v>
      </c>
      <c r="I24" s="62">
        <f t="shared" si="1"/>
        <v>0</v>
      </c>
      <c r="J24" s="62">
        <f t="shared" si="1"/>
        <v>375</v>
      </c>
      <c r="K24" s="62">
        <f t="shared" si="1"/>
        <v>30</v>
      </c>
      <c r="L24" s="14"/>
    </row>
    <row r="25" spans="1:12" ht="30" customHeight="1" thickBot="1"/>
    <row r="26" spans="1:12" ht="14" customHeight="1" thickBot="1">
      <c r="A26" s="97"/>
      <c r="B26" s="177"/>
      <c r="C26" s="177"/>
      <c r="D26" s="98"/>
      <c r="E26" s="98"/>
      <c r="F26" s="99" t="s">
        <v>3</v>
      </c>
      <c r="G26" s="98"/>
      <c r="H26" s="356" t="s">
        <v>20</v>
      </c>
      <c r="I26" s="98"/>
      <c r="J26" s="98"/>
      <c r="K26" s="291" t="s">
        <v>26</v>
      </c>
      <c r="L26" s="100"/>
    </row>
    <row r="27" spans="1:12" ht="15" customHeight="1">
      <c r="A27" s="101" t="s">
        <v>5</v>
      </c>
      <c r="B27" s="151" t="s">
        <v>6</v>
      </c>
      <c r="C27" s="151" t="s">
        <v>7</v>
      </c>
      <c r="D27" s="59" t="s">
        <v>27</v>
      </c>
      <c r="E27" s="60"/>
      <c r="F27" s="17"/>
      <c r="G27" s="17"/>
      <c r="H27" s="17"/>
      <c r="I27" s="18"/>
      <c r="J27" s="16" t="s">
        <v>8</v>
      </c>
      <c r="K27" s="19" t="s">
        <v>9</v>
      </c>
      <c r="L27" s="102" t="s">
        <v>10</v>
      </c>
    </row>
    <row r="28" spans="1:12" ht="15" customHeight="1" thickBot="1">
      <c r="A28" s="124"/>
      <c r="B28" s="153"/>
      <c r="C28" s="153"/>
      <c r="D28" s="16" t="s">
        <v>11</v>
      </c>
      <c r="E28" s="16" t="s">
        <v>12</v>
      </c>
      <c r="F28" s="16" t="s">
        <v>13</v>
      </c>
      <c r="G28" s="16" t="s">
        <v>14</v>
      </c>
      <c r="H28" s="16" t="s">
        <v>15</v>
      </c>
      <c r="I28" s="16" t="s">
        <v>16</v>
      </c>
      <c r="J28" s="16" t="s">
        <v>17</v>
      </c>
      <c r="K28" s="114" t="s">
        <v>18</v>
      </c>
      <c r="L28" s="103"/>
    </row>
    <row r="29" spans="1:12" ht="20" customHeight="1">
      <c r="A29" s="125">
        <v>1</v>
      </c>
      <c r="B29" s="205" t="s">
        <v>120</v>
      </c>
      <c r="C29" s="206" t="s">
        <v>78</v>
      </c>
      <c r="D29" s="207">
        <v>2</v>
      </c>
      <c r="E29" s="207">
        <v>1</v>
      </c>
      <c r="F29" s="207"/>
      <c r="G29" s="207"/>
      <c r="H29" s="207"/>
      <c r="I29" s="207"/>
      <c r="J29" s="208">
        <f>SUM(D29:I29)*15</f>
        <v>45</v>
      </c>
      <c r="K29" s="209">
        <v>3</v>
      </c>
      <c r="L29" s="210" t="s">
        <v>46</v>
      </c>
    </row>
    <row r="30" spans="1:12" ht="20" customHeight="1">
      <c r="A30" s="104">
        <v>2</v>
      </c>
      <c r="B30" s="211" t="s">
        <v>151</v>
      </c>
      <c r="C30" s="212" t="s">
        <v>135</v>
      </c>
      <c r="D30" s="223">
        <v>2</v>
      </c>
      <c r="E30" s="223"/>
      <c r="F30" s="223"/>
      <c r="G30" s="223"/>
      <c r="H30" s="223"/>
      <c r="I30" s="223"/>
      <c r="J30" s="214">
        <f t="shared" ref="J30:J39" si="2">SUM(D30:I30)*15</f>
        <v>30</v>
      </c>
      <c r="K30" s="215">
        <v>2</v>
      </c>
      <c r="L30" s="216" t="s">
        <v>46</v>
      </c>
    </row>
    <row r="31" spans="1:12" ht="20" customHeight="1">
      <c r="A31" s="104">
        <v>3</v>
      </c>
      <c r="B31" s="217" t="s">
        <v>42</v>
      </c>
      <c r="C31" s="345" t="s">
        <v>79</v>
      </c>
      <c r="D31" s="227">
        <v>1</v>
      </c>
      <c r="E31" s="227">
        <v>2</v>
      </c>
      <c r="F31" s="227"/>
      <c r="G31" s="227"/>
      <c r="H31" s="227"/>
      <c r="I31" s="227"/>
      <c r="J31" s="214">
        <f t="shared" si="2"/>
        <v>45</v>
      </c>
      <c r="K31" s="215">
        <v>3</v>
      </c>
      <c r="L31" s="216" t="s">
        <v>46</v>
      </c>
    </row>
    <row r="32" spans="1:12" ht="20" customHeight="1">
      <c r="A32" s="126">
        <v>4</v>
      </c>
      <c r="B32" s="228" t="s">
        <v>32</v>
      </c>
      <c r="C32" s="346" t="s">
        <v>81</v>
      </c>
      <c r="D32" s="227">
        <v>1</v>
      </c>
      <c r="E32" s="227"/>
      <c r="F32" s="227"/>
      <c r="G32" s="227"/>
      <c r="H32" s="347">
        <v>2</v>
      </c>
      <c r="I32" s="227"/>
      <c r="J32" s="214">
        <f>SUM(D32:I32)*15</f>
        <v>45</v>
      </c>
      <c r="K32" s="229">
        <v>3</v>
      </c>
      <c r="L32" s="230" t="s">
        <v>46</v>
      </c>
    </row>
    <row r="33" spans="1:26" ht="20" customHeight="1">
      <c r="A33" s="109">
        <v>5</v>
      </c>
      <c r="B33" s="226" t="s">
        <v>115</v>
      </c>
      <c r="C33" s="198" t="s">
        <v>149</v>
      </c>
      <c r="D33" s="227">
        <v>1</v>
      </c>
      <c r="E33" s="227"/>
      <c r="F33" s="227"/>
      <c r="G33" s="227">
        <v>2</v>
      </c>
      <c r="H33" s="227"/>
      <c r="I33" s="227"/>
      <c r="J33" s="214">
        <f>SUM(D33:I33)*15</f>
        <v>45</v>
      </c>
      <c r="K33" s="227">
        <v>3</v>
      </c>
      <c r="L33" s="202" t="s">
        <v>46</v>
      </c>
    </row>
    <row r="34" spans="1:26" ht="20" customHeight="1">
      <c r="A34" s="104">
        <v>6</v>
      </c>
      <c r="B34" s="217" t="s">
        <v>121</v>
      </c>
      <c r="C34" s="218" t="s">
        <v>150</v>
      </c>
      <c r="D34" s="213"/>
      <c r="E34" s="213"/>
      <c r="F34" s="213"/>
      <c r="G34" s="213">
        <v>2</v>
      </c>
      <c r="H34" s="213"/>
      <c r="I34" s="213"/>
      <c r="J34" s="214">
        <f t="shared" si="2"/>
        <v>30</v>
      </c>
      <c r="K34" s="201">
        <v>2</v>
      </c>
      <c r="L34" s="219" t="s">
        <v>46</v>
      </c>
      <c r="O34" s="47"/>
      <c r="P34" s="48"/>
      <c r="Q34" s="47"/>
      <c r="R34" s="47"/>
      <c r="S34" s="47"/>
      <c r="T34" s="47"/>
      <c r="U34" s="47"/>
      <c r="V34" s="47"/>
      <c r="W34" s="48"/>
      <c r="X34" s="44"/>
      <c r="Y34" s="45"/>
      <c r="Z34" s="45"/>
    </row>
    <row r="35" spans="1:26" ht="20" customHeight="1">
      <c r="A35" s="104">
        <v>7</v>
      </c>
      <c r="B35" s="220" t="s">
        <v>109</v>
      </c>
      <c r="C35" s="218" t="s">
        <v>133</v>
      </c>
      <c r="D35" s="213">
        <v>1</v>
      </c>
      <c r="E35" s="213"/>
      <c r="F35" s="213"/>
      <c r="G35" s="213"/>
      <c r="H35" s="213">
        <v>1</v>
      </c>
      <c r="I35" s="213"/>
      <c r="J35" s="214">
        <f t="shared" si="2"/>
        <v>30</v>
      </c>
      <c r="K35" s="215">
        <v>3</v>
      </c>
      <c r="L35" s="216" t="s">
        <v>110</v>
      </c>
    </row>
    <row r="36" spans="1:26" ht="20" customHeight="1">
      <c r="A36" s="108">
        <v>8</v>
      </c>
      <c r="B36" s="221" t="s">
        <v>122</v>
      </c>
      <c r="C36" s="222" t="s">
        <v>126</v>
      </c>
      <c r="D36" s="223">
        <v>1</v>
      </c>
      <c r="E36" s="223"/>
      <c r="F36" s="223"/>
      <c r="G36" s="223"/>
      <c r="H36" s="223">
        <v>2</v>
      </c>
      <c r="I36" s="223"/>
      <c r="J36" s="214">
        <f t="shared" si="2"/>
        <v>45</v>
      </c>
      <c r="K36" s="224">
        <v>3</v>
      </c>
      <c r="L36" s="225" t="s">
        <v>123</v>
      </c>
    </row>
    <row r="37" spans="1:26" ht="20" customHeight="1">
      <c r="A37" s="109">
        <v>9</v>
      </c>
      <c r="B37" s="226" t="s">
        <v>124</v>
      </c>
      <c r="C37" s="198" t="s">
        <v>127</v>
      </c>
      <c r="D37" s="227">
        <v>2</v>
      </c>
      <c r="E37" s="227"/>
      <c r="F37" s="227"/>
      <c r="G37" s="227"/>
      <c r="H37" s="227">
        <v>2</v>
      </c>
      <c r="I37" s="227"/>
      <c r="J37" s="214">
        <f t="shared" si="2"/>
        <v>60</v>
      </c>
      <c r="K37" s="227">
        <v>3</v>
      </c>
      <c r="L37" s="202" t="s">
        <v>123</v>
      </c>
    </row>
    <row r="38" spans="1:26" ht="20" customHeight="1">
      <c r="A38" s="322">
        <v>10</v>
      </c>
      <c r="B38" s="231" t="s">
        <v>55</v>
      </c>
      <c r="C38" s="232" t="s">
        <v>128</v>
      </c>
      <c r="D38" s="233">
        <v>1</v>
      </c>
      <c r="E38" s="233"/>
      <c r="F38" s="233"/>
      <c r="G38" s="233"/>
      <c r="H38" s="233">
        <v>1</v>
      </c>
      <c r="I38" s="233"/>
      <c r="J38" s="214">
        <f t="shared" si="2"/>
        <v>30</v>
      </c>
      <c r="K38" s="233">
        <v>3</v>
      </c>
      <c r="L38" s="234" t="s">
        <v>110</v>
      </c>
      <c r="M38" s="45"/>
    </row>
    <row r="39" spans="1:26" s="96" customFormat="1" ht="20" customHeight="1" thickBot="1">
      <c r="A39" s="132">
        <v>11</v>
      </c>
      <c r="B39" s="185" t="s">
        <v>62</v>
      </c>
      <c r="C39" s="133" t="s">
        <v>97</v>
      </c>
      <c r="D39" s="134"/>
      <c r="E39" s="134"/>
      <c r="F39" s="134"/>
      <c r="G39" s="134"/>
      <c r="H39" s="134"/>
      <c r="I39" s="134"/>
      <c r="J39" s="135">
        <f t="shared" si="2"/>
        <v>0</v>
      </c>
      <c r="K39" s="134">
        <v>2</v>
      </c>
      <c r="L39" s="136"/>
      <c r="M39" s="72"/>
    </row>
    <row r="40" spans="1:26" ht="20" customHeight="1" thickBot="1">
      <c r="B40" s="156"/>
      <c r="C40" s="186" t="s">
        <v>19</v>
      </c>
      <c r="D40" s="116">
        <f>SUM(D29:D39)</f>
        <v>12</v>
      </c>
      <c r="E40" s="116">
        <f t="shared" ref="E40:K40" si="3">SUM(E29:E39)</f>
        <v>3</v>
      </c>
      <c r="F40" s="116">
        <f t="shared" si="3"/>
        <v>0</v>
      </c>
      <c r="G40" s="116">
        <f t="shared" si="3"/>
        <v>4</v>
      </c>
      <c r="H40" s="116">
        <f t="shared" si="3"/>
        <v>8</v>
      </c>
      <c r="I40" s="116">
        <f t="shared" si="3"/>
        <v>0</v>
      </c>
      <c r="J40" s="105">
        <f t="shared" si="3"/>
        <v>405</v>
      </c>
      <c r="K40" s="106">
        <f t="shared" si="3"/>
        <v>30</v>
      </c>
      <c r="L40" s="107"/>
      <c r="M40" s="45"/>
    </row>
    <row r="41" spans="1:26" ht="30" customHeight="1" thickBot="1">
      <c r="A41" s="81"/>
      <c r="B41" s="149"/>
      <c r="C41" s="178"/>
      <c r="D41" s="81"/>
      <c r="E41" s="81"/>
      <c r="F41" s="82"/>
      <c r="G41" s="81"/>
      <c r="H41" s="81"/>
      <c r="I41" s="81"/>
      <c r="J41" s="81"/>
      <c r="K41" s="83"/>
      <c r="L41" s="81"/>
      <c r="M41" s="45"/>
    </row>
    <row r="42" spans="1:26" ht="14" customHeight="1" thickBot="1">
      <c r="A42" s="11"/>
      <c r="B42" s="150"/>
      <c r="C42" s="150"/>
      <c r="D42" s="12"/>
      <c r="E42" s="12"/>
      <c r="F42" s="13" t="s">
        <v>3</v>
      </c>
      <c r="G42" s="12"/>
      <c r="H42" s="351" t="s">
        <v>21</v>
      </c>
      <c r="I42" s="12"/>
      <c r="J42" s="12"/>
      <c r="K42" s="291" t="s">
        <v>26</v>
      </c>
      <c r="L42" s="14"/>
    </row>
    <row r="43" spans="1:26" s="2" customFormat="1" ht="15" customHeight="1">
      <c r="A43" s="15" t="s">
        <v>5</v>
      </c>
      <c r="B43" s="151" t="s">
        <v>6</v>
      </c>
      <c r="C43" s="151" t="s">
        <v>7</v>
      </c>
      <c r="D43" s="59" t="s">
        <v>27</v>
      </c>
      <c r="E43" s="60"/>
      <c r="F43" s="17"/>
      <c r="G43" s="17"/>
      <c r="H43" s="17"/>
      <c r="I43" s="18"/>
      <c r="J43" s="16" t="s">
        <v>8</v>
      </c>
      <c r="K43" s="19" t="s">
        <v>9</v>
      </c>
      <c r="L43" s="20" t="s">
        <v>10</v>
      </c>
    </row>
    <row r="44" spans="1:26" ht="20" customHeight="1" thickBot="1">
      <c r="A44" s="21"/>
      <c r="B44" s="152"/>
      <c r="C44" s="153"/>
      <c r="D44" s="23" t="s">
        <v>11</v>
      </c>
      <c r="E44" s="23" t="s">
        <v>12</v>
      </c>
      <c r="F44" s="23" t="s">
        <v>13</v>
      </c>
      <c r="G44" s="23" t="s">
        <v>14</v>
      </c>
      <c r="H44" s="23" t="s">
        <v>15</v>
      </c>
      <c r="I44" s="23" t="s">
        <v>16</v>
      </c>
      <c r="J44" s="23" t="s">
        <v>17</v>
      </c>
      <c r="K44" s="25" t="s">
        <v>18</v>
      </c>
      <c r="L44" s="115"/>
      <c r="R44" s="89"/>
    </row>
    <row r="45" spans="1:26" s="49" customFormat="1" ht="20" customHeight="1">
      <c r="A45" s="41">
        <v>1</v>
      </c>
      <c r="B45" s="192" t="s">
        <v>134</v>
      </c>
      <c r="C45" s="193" t="s">
        <v>152</v>
      </c>
      <c r="D45" s="194"/>
      <c r="E45" s="195"/>
      <c r="F45" s="195"/>
      <c r="G45" s="195">
        <v>2</v>
      </c>
      <c r="H45" s="195"/>
      <c r="I45" s="195"/>
      <c r="J45" s="196">
        <f t="shared" ref="J45:J50" si="4">SUM(D45:I45)*15</f>
        <v>30</v>
      </c>
      <c r="K45" s="196">
        <v>2</v>
      </c>
      <c r="L45" s="197" t="s">
        <v>46</v>
      </c>
      <c r="M45"/>
    </row>
    <row r="46" spans="1:26" ht="20" customHeight="1">
      <c r="A46" s="122">
        <v>2</v>
      </c>
      <c r="B46" s="192" t="s">
        <v>138</v>
      </c>
      <c r="C46" s="198" t="s">
        <v>139</v>
      </c>
      <c r="D46" s="199">
        <v>1</v>
      </c>
      <c r="E46" s="200"/>
      <c r="F46" s="200"/>
      <c r="G46" s="200"/>
      <c r="H46" s="200">
        <v>1</v>
      </c>
      <c r="I46" s="200"/>
      <c r="J46" s="201">
        <f t="shared" si="4"/>
        <v>30</v>
      </c>
      <c r="K46" s="201">
        <v>2</v>
      </c>
      <c r="L46" s="202" t="s">
        <v>45</v>
      </c>
    </row>
    <row r="47" spans="1:26" ht="20" customHeight="1">
      <c r="A47" s="122">
        <v>3</v>
      </c>
      <c r="B47" s="192" t="s">
        <v>125</v>
      </c>
      <c r="C47" s="198" t="s">
        <v>153</v>
      </c>
      <c r="D47" s="199">
        <v>1</v>
      </c>
      <c r="E47" s="200"/>
      <c r="F47" s="200"/>
      <c r="G47" s="200"/>
      <c r="H47" s="200">
        <v>1</v>
      </c>
      <c r="I47" s="200"/>
      <c r="J47" s="201">
        <f t="shared" si="4"/>
        <v>30</v>
      </c>
      <c r="K47" s="201">
        <v>2</v>
      </c>
      <c r="L47" s="202" t="s">
        <v>46</v>
      </c>
    </row>
    <row r="48" spans="1:26" ht="20" customHeight="1">
      <c r="A48" s="15">
        <v>4</v>
      </c>
      <c r="B48" s="203" t="s">
        <v>57</v>
      </c>
      <c r="C48" s="198" t="s">
        <v>130</v>
      </c>
      <c r="D48" s="204">
        <v>1</v>
      </c>
      <c r="E48" s="204">
        <v>1</v>
      </c>
      <c r="F48" s="204"/>
      <c r="G48" s="204"/>
      <c r="H48" s="204"/>
      <c r="I48" s="204"/>
      <c r="J48" s="201">
        <f t="shared" si="4"/>
        <v>30</v>
      </c>
      <c r="K48" s="201">
        <v>2</v>
      </c>
      <c r="L48" s="202" t="s">
        <v>94</v>
      </c>
    </row>
    <row r="49" spans="1:29" ht="20" customHeight="1">
      <c r="A49" s="35">
        <v>5</v>
      </c>
      <c r="B49" s="154" t="s">
        <v>33</v>
      </c>
      <c r="C49" s="113" t="s">
        <v>131</v>
      </c>
      <c r="D49" s="38"/>
      <c r="E49" s="38"/>
      <c r="F49" s="38"/>
      <c r="G49" s="38"/>
      <c r="H49" s="38"/>
      <c r="I49" s="38">
        <v>2</v>
      </c>
      <c r="J49" s="29">
        <f t="shared" si="4"/>
        <v>30</v>
      </c>
      <c r="K49" s="29">
        <v>2</v>
      </c>
      <c r="L49" s="117"/>
    </row>
    <row r="50" spans="1:29" s="9" customFormat="1" ht="19" thickBot="1">
      <c r="A50" s="42">
        <v>6</v>
      </c>
      <c r="B50" s="155" t="s">
        <v>34</v>
      </c>
      <c r="C50" s="118" t="s">
        <v>132</v>
      </c>
      <c r="D50" s="38"/>
      <c r="E50" s="38"/>
      <c r="F50" s="38"/>
      <c r="G50" s="38"/>
      <c r="H50" s="38"/>
      <c r="I50" s="38"/>
      <c r="J50" s="40">
        <f t="shared" si="4"/>
        <v>0</v>
      </c>
      <c r="K50" s="29">
        <v>20</v>
      </c>
      <c r="L50" s="119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</row>
    <row r="51" spans="1:29" s="9" customFormat="1" ht="19" thickBot="1">
      <c r="A51"/>
      <c r="B51" s="156"/>
      <c r="C51" s="176" t="s">
        <v>19</v>
      </c>
      <c r="D51" s="57">
        <f t="shared" ref="D51:K51" si="5">SUM(D45:D50)</f>
        <v>3</v>
      </c>
      <c r="E51" s="57">
        <f t="shared" si="5"/>
        <v>1</v>
      </c>
      <c r="F51" s="57">
        <f t="shared" si="5"/>
        <v>0</v>
      </c>
      <c r="G51" s="57">
        <f t="shared" si="5"/>
        <v>2</v>
      </c>
      <c r="H51" s="57">
        <f t="shared" si="5"/>
        <v>2</v>
      </c>
      <c r="I51" s="57">
        <f t="shared" si="5"/>
        <v>2</v>
      </c>
      <c r="J51" s="57">
        <f t="shared" si="5"/>
        <v>150</v>
      </c>
      <c r="K51" s="57">
        <f t="shared" si="5"/>
        <v>30</v>
      </c>
      <c r="L51" s="14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</row>
    <row r="52" spans="1:29" ht="23">
      <c r="A52" s="6"/>
      <c r="B52" s="157"/>
      <c r="D52" s="9"/>
      <c r="E52" s="9"/>
      <c r="F52" s="9"/>
      <c r="G52" s="9"/>
      <c r="H52" s="9"/>
      <c r="I52" s="9"/>
      <c r="J52" s="50"/>
      <c r="K52" s="50"/>
      <c r="L52" s="51"/>
      <c r="M52" s="3"/>
      <c r="N52" s="311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</row>
    <row r="53" spans="1:29" ht="23">
      <c r="A53" s="6" t="s">
        <v>35</v>
      </c>
      <c r="B53" s="157"/>
      <c r="D53" s="9"/>
      <c r="E53" s="9"/>
      <c r="F53" s="9"/>
      <c r="G53" s="9"/>
      <c r="H53" s="9"/>
      <c r="I53" s="9"/>
      <c r="J53" s="9"/>
      <c r="K53" s="49"/>
      <c r="L53" s="51">
        <f>J24+J40+J51</f>
        <v>930</v>
      </c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</row>
    <row r="54" spans="1:29" ht="20" customHeight="1"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</row>
    <row r="55" spans="1:29" ht="20" customHeight="1">
      <c r="B55" s="158" t="s">
        <v>36</v>
      </c>
      <c r="C55" s="180">
        <f>(D24+D40+D51)*15</f>
        <v>390</v>
      </c>
      <c r="G55" s="5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</row>
    <row r="56" spans="1:29" ht="20" customHeight="1">
      <c r="B56" s="158" t="s">
        <v>37</v>
      </c>
      <c r="C56" s="181">
        <f>100*(C55/L53)</f>
        <v>41.935483870967744</v>
      </c>
      <c r="D56" s="3" t="s">
        <v>38</v>
      </c>
    </row>
    <row r="57" spans="1:29" ht="20" customHeight="1">
      <c r="A57" s="64"/>
    </row>
    <row r="58" spans="1:29" ht="15" customHeight="1">
      <c r="A58" s="66"/>
      <c r="B58" s="159" t="s">
        <v>88</v>
      </c>
      <c r="C58" s="180">
        <f>K50+K47+K46+K45+K38+K37+K36+K35+K34+K39+K30</f>
        <v>44</v>
      </c>
      <c r="D58" s="65"/>
      <c r="E58" s="65"/>
    </row>
    <row r="59" spans="1:29" ht="15" customHeight="1">
      <c r="A59" s="66"/>
      <c r="B59" s="158" t="s">
        <v>54</v>
      </c>
      <c r="C59" s="181">
        <f>100*(C58/90)</f>
        <v>48.888888888888886</v>
      </c>
      <c r="D59" s="3" t="s">
        <v>58</v>
      </c>
    </row>
    <row r="60" spans="1:29" ht="15" customHeight="1">
      <c r="A60" s="66"/>
      <c r="B60" s="158"/>
      <c r="C60" s="181"/>
      <c r="D60" s="3"/>
    </row>
    <row r="61" spans="1:29" ht="15" customHeight="1">
      <c r="A61" s="66"/>
      <c r="B61" s="158"/>
      <c r="C61" s="181"/>
      <c r="D61" s="3"/>
    </row>
    <row r="62" spans="1:29" ht="20" customHeight="1">
      <c r="J62" s="87"/>
    </row>
    <row r="63" spans="1:29" ht="20" customHeight="1" thickBot="1">
      <c r="B63" s="187" t="s">
        <v>67</v>
      </c>
      <c r="J63" s="87"/>
    </row>
    <row r="64" spans="1:29" ht="12.75" customHeight="1">
      <c r="B64" s="353" t="s">
        <v>156</v>
      </c>
      <c r="C64" s="127" t="s">
        <v>68</v>
      </c>
      <c r="L64" s="90"/>
      <c r="M64" s="93"/>
    </row>
    <row r="65" spans="1:13" ht="12.75" customHeight="1" thickBot="1">
      <c r="B65" s="354" t="s">
        <v>63</v>
      </c>
      <c r="C65" s="128" t="s">
        <v>69</v>
      </c>
      <c r="L65" s="90"/>
      <c r="M65" s="93"/>
    </row>
    <row r="66" spans="1:13" ht="12.75" customHeight="1" thickBot="1">
      <c r="B66" s="183"/>
      <c r="C66" s="110"/>
      <c r="L66" s="90"/>
      <c r="M66" s="93"/>
    </row>
    <row r="67" spans="1:13" ht="12.75" customHeight="1">
      <c r="B67" s="355" t="s">
        <v>66</v>
      </c>
      <c r="C67" s="127" t="s">
        <v>98</v>
      </c>
      <c r="L67" s="92"/>
      <c r="M67" s="94"/>
    </row>
    <row r="68" spans="1:13" ht="12.75" customHeight="1" thickBot="1">
      <c r="B68" s="165" t="s">
        <v>65</v>
      </c>
      <c r="C68" s="128" t="s">
        <v>99</v>
      </c>
      <c r="L68" s="92"/>
      <c r="M68" s="94"/>
    </row>
    <row r="69" spans="1:13" ht="12.75" customHeight="1" thickBot="1">
      <c r="A69" s="64"/>
      <c r="B69" s="162"/>
      <c r="C69" s="183"/>
      <c r="D69" s="65"/>
      <c r="E69" s="65"/>
    </row>
    <row r="70" spans="1:13" ht="12.75" customHeight="1">
      <c r="B70" s="164" t="s">
        <v>62</v>
      </c>
      <c r="C70" s="127" t="s">
        <v>97</v>
      </c>
    </row>
    <row r="71" spans="1:13" ht="12.75" customHeight="1" thickBot="1">
      <c r="A71" s="85"/>
      <c r="B71" s="165" t="s">
        <v>34</v>
      </c>
      <c r="C71" s="128" t="s">
        <v>118</v>
      </c>
    </row>
    <row r="72" spans="1:13" ht="12.75" customHeight="1">
      <c r="A72" s="86"/>
      <c r="B72" s="166"/>
      <c r="C72" s="182"/>
    </row>
    <row r="73" spans="1:13" s="93" customFormat="1" ht="12.75" customHeight="1" thickBot="1">
      <c r="A73" s="137"/>
      <c r="B73" s="167" t="s">
        <v>157</v>
      </c>
      <c r="C73" s="188"/>
      <c r="E73" s="138"/>
      <c r="F73" s="138"/>
    </row>
    <row r="74" spans="1:13" ht="12.75" customHeight="1">
      <c r="B74" s="168" t="s">
        <v>121</v>
      </c>
      <c r="C74" s="129" t="s">
        <v>150</v>
      </c>
    </row>
    <row r="75" spans="1:13" ht="12.75" customHeight="1">
      <c r="A75" s="88"/>
      <c r="B75" s="169" t="s">
        <v>109</v>
      </c>
      <c r="C75" s="130" t="s">
        <v>133</v>
      </c>
    </row>
    <row r="76" spans="1:13" ht="12.75" customHeight="1">
      <c r="A76" s="87"/>
      <c r="B76" s="169" t="s">
        <v>122</v>
      </c>
      <c r="C76" s="130" t="s">
        <v>126</v>
      </c>
    </row>
    <row r="77" spans="1:13" ht="12.75" customHeight="1">
      <c r="A77" s="87"/>
      <c r="B77" s="169" t="s">
        <v>124</v>
      </c>
      <c r="C77" s="130" t="s">
        <v>127</v>
      </c>
    </row>
    <row r="78" spans="1:13" ht="12.75" customHeight="1">
      <c r="A78" s="87"/>
      <c r="B78" s="169" t="s">
        <v>55</v>
      </c>
      <c r="C78" s="130" t="s">
        <v>128</v>
      </c>
      <c r="D78" s="45"/>
    </row>
    <row r="79" spans="1:13" ht="12.75" customHeight="1">
      <c r="A79" s="87"/>
      <c r="B79" s="169" t="s">
        <v>134</v>
      </c>
      <c r="C79" s="130" t="s">
        <v>152</v>
      </c>
    </row>
    <row r="80" spans="1:13" ht="12.75" customHeight="1" thickBot="1">
      <c r="A80" s="87"/>
      <c r="B80" s="170" t="s">
        <v>125</v>
      </c>
      <c r="C80" s="131" t="s">
        <v>153</v>
      </c>
    </row>
    <row r="82" spans="2:21">
      <c r="B82" s="239"/>
      <c r="C82" s="239"/>
      <c r="D82" s="238"/>
      <c r="E82" s="238"/>
      <c r="F82" s="238"/>
      <c r="G82" s="238"/>
      <c r="H82" s="238"/>
      <c r="I82" s="238"/>
      <c r="J82" s="238"/>
      <c r="K82" s="238"/>
      <c r="L82" s="238"/>
      <c r="M82" s="308"/>
      <c r="N82" s="238"/>
      <c r="O82" s="238"/>
      <c r="P82" s="238"/>
      <c r="Q82" s="238"/>
      <c r="R82" s="238"/>
      <c r="S82" s="238"/>
      <c r="T82" s="238"/>
      <c r="U82" s="238"/>
    </row>
    <row r="83" spans="2:21">
      <c r="B83" s="239"/>
      <c r="C83" s="239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4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showGridLines="0" view="pageBreakPreview" zoomScale="130" zoomScaleNormal="100" zoomScaleSheetLayoutView="130" workbookViewId="0">
      <selection activeCell="H10" sqref="H10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1" t="s">
        <v>23</v>
      </c>
    </row>
    <row r="2" spans="1:12" ht="30" customHeight="1">
      <c r="C2" s="2"/>
    </row>
    <row r="3" spans="1:12" ht="14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18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352" t="s">
        <v>155</v>
      </c>
    </row>
    <row r="5" spans="1:12" ht="20">
      <c r="A5" s="6" t="s">
        <v>28</v>
      </c>
      <c r="B5" s="7"/>
      <c r="C5" s="7"/>
      <c r="D5" s="7"/>
      <c r="E5" s="7"/>
      <c r="F5" s="7"/>
      <c r="G5" s="7"/>
      <c r="H5" s="7"/>
      <c r="I5" s="7"/>
      <c r="J5" s="2"/>
      <c r="K5" s="2"/>
      <c r="L5" s="4"/>
    </row>
    <row r="6" spans="1:12" ht="19.5" customHeight="1">
      <c r="A6" s="6"/>
      <c r="B6" s="7"/>
      <c r="C6" s="7"/>
      <c r="D6" s="8"/>
      <c r="E6" s="7"/>
      <c r="F6" s="7"/>
      <c r="G6" s="7"/>
      <c r="H6" s="7"/>
      <c r="I6" s="7"/>
      <c r="J6" s="2"/>
      <c r="K6" s="2"/>
      <c r="L6" s="4"/>
    </row>
    <row r="7" spans="1:12" ht="20" customHeight="1">
      <c r="A7" s="6" t="s">
        <v>24</v>
      </c>
      <c r="B7" s="7"/>
      <c r="C7" s="9"/>
      <c r="D7" s="7"/>
      <c r="E7" s="7"/>
      <c r="F7" s="7"/>
      <c r="G7" s="7"/>
      <c r="H7" s="7"/>
      <c r="I7" s="7"/>
      <c r="J7" s="2"/>
      <c r="K7" s="2"/>
      <c r="L7" s="4"/>
    </row>
    <row r="8" spans="1:12" ht="20" customHeight="1">
      <c r="A8" s="6" t="s">
        <v>44</v>
      </c>
      <c r="B8" s="7"/>
      <c r="C8" s="9"/>
      <c r="D8" s="7"/>
      <c r="E8" s="7"/>
      <c r="F8" s="7"/>
      <c r="G8" s="7"/>
      <c r="H8" s="7"/>
      <c r="I8" s="7"/>
      <c r="J8" s="2"/>
      <c r="K8" s="2"/>
      <c r="L8" s="4"/>
    </row>
    <row r="9" spans="1:12" ht="20" customHeight="1">
      <c r="A9" s="6" t="s">
        <v>43</v>
      </c>
      <c r="B9" s="7"/>
      <c r="C9" s="7"/>
      <c r="D9" s="7"/>
      <c r="E9" s="7"/>
      <c r="F9" s="7"/>
      <c r="G9" s="7"/>
      <c r="H9" s="7"/>
      <c r="I9" s="7"/>
      <c r="J9" s="2"/>
      <c r="K9" s="2"/>
      <c r="L9" s="4"/>
    </row>
    <row r="10" spans="1:12" ht="20" customHeight="1">
      <c r="A10" s="252" t="s">
        <v>154</v>
      </c>
      <c r="B10" s="7"/>
      <c r="C10" s="7"/>
      <c r="D10" s="7"/>
      <c r="E10" s="7"/>
      <c r="F10" s="7"/>
      <c r="G10" s="7"/>
      <c r="H10" s="7"/>
      <c r="I10" s="7"/>
      <c r="J10" s="2"/>
      <c r="K10" s="2"/>
      <c r="L10" s="4"/>
    </row>
    <row r="11" spans="1:12" ht="20" customHeight="1" thickBot="1">
      <c r="A11" s="360" t="s">
        <v>162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.75" customHeight="1" thickBot="1">
      <c r="A12" s="11"/>
      <c r="B12" s="12"/>
      <c r="C12" s="12"/>
      <c r="D12" s="12"/>
      <c r="E12" s="12"/>
      <c r="F12" s="13" t="s">
        <v>3</v>
      </c>
      <c r="G12" s="12"/>
      <c r="H12" s="351">
        <v>0</v>
      </c>
      <c r="I12" s="12"/>
      <c r="J12" s="13"/>
      <c r="K12" s="58" t="s">
        <v>26</v>
      </c>
      <c r="L12" s="14"/>
    </row>
    <row r="13" spans="1:12" ht="15" customHeight="1">
      <c r="A13" s="15" t="s">
        <v>5</v>
      </c>
      <c r="B13" s="16" t="s">
        <v>6</v>
      </c>
      <c r="C13" s="16" t="s">
        <v>7</v>
      </c>
      <c r="D13" s="59" t="s">
        <v>27</v>
      </c>
      <c r="F13" s="17"/>
      <c r="G13" s="17"/>
      <c r="H13" s="17"/>
      <c r="I13" s="18"/>
      <c r="J13" s="16" t="s">
        <v>8</v>
      </c>
      <c r="K13" s="19" t="s">
        <v>9</v>
      </c>
      <c r="L13" s="20" t="s">
        <v>10</v>
      </c>
    </row>
    <row r="14" spans="1:12" ht="15" customHeight="1" thickBot="1">
      <c r="A14" s="21"/>
      <c r="B14" s="22"/>
      <c r="C14" s="22"/>
      <c r="D14" s="23" t="s">
        <v>11</v>
      </c>
      <c r="E14" s="24" t="s">
        <v>12</v>
      </c>
      <c r="F14" s="23" t="s">
        <v>13</v>
      </c>
      <c r="G14" s="23" t="s">
        <v>14</v>
      </c>
      <c r="H14" s="23" t="s">
        <v>15</v>
      </c>
      <c r="I14" s="23" t="s">
        <v>16</v>
      </c>
      <c r="J14" s="23" t="s">
        <v>17</v>
      </c>
      <c r="K14" s="25" t="s">
        <v>18</v>
      </c>
      <c r="L14" s="26"/>
    </row>
    <row r="15" spans="1:12" ht="20" customHeight="1">
      <c r="A15" s="27">
        <v>1</v>
      </c>
      <c r="B15" s="54" t="s">
        <v>47</v>
      </c>
      <c r="C15" s="112" t="s">
        <v>82</v>
      </c>
      <c r="D15" s="28">
        <v>1</v>
      </c>
      <c r="E15" s="28"/>
      <c r="F15" s="28"/>
      <c r="G15" s="28">
        <v>2</v>
      </c>
      <c r="H15" s="28"/>
      <c r="I15" s="28"/>
      <c r="J15" s="28">
        <f t="shared" ref="J15:J22" si="0">SUM(D15:I15)*15</f>
        <v>45</v>
      </c>
      <c r="K15" s="30">
        <v>4</v>
      </c>
      <c r="L15" s="31" t="s">
        <v>46</v>
      </c>
    </row>
    <row r="16" spans="1:12" ht="20" customHeight="1">
      <c r="A16" s="32">
        <v>2</v>
      </c>
      <c r="B16" s="54" t="s">
        <v>51</v>
      </c>
      <c r="C16" s="112" t="s">
        <v>83</v>
      </c>
      <c r="D16" s="33">
        <v>1</v>
      </c>
      <c r="E16" s="33"/>
      <c r="F16" s="33"/>
      <c r="G16" s="33"/>
      <c r="H16" s="33">
        <v>2</v>
      </c>
      <c r="I16" s="33"/>
      <c r="J16" s="28">
        <f t="shared" si="0"/>
        <v>45</v>
      </c>
      <c r="K16" s="29">
        <v>4</v>
      </c>
      <c r="L16" s="34" t="s">
        <v>110</v>
      </c>
    </row>
    <row r="17" spans="1:12" ht="20" customHeight="1">
      <c r="A17" s="35">
        <v>3</v>
      </c>
      <c r="B17" s="56" t="s">
        <v>52</v>
      </c>
      <c r="C17" s="112" t="s">
        <v>84</v>
      </c>
      <c r="D17" s="28">
        <v>2</v>
      </c>
      <c r="E17" s="28"/>
      <c r="F17" s="28"/>
      <c r="G17" s="28"/>
      <c r="H17" s="28">
        <v>2</v>
      </c>
      <c r="I17" s="28"/>
      <c r="J17" s="28">
        <f t="shared" si="0"/>
        <v>60</v>
      </c>
      <c r="K17" s="36">
        <v>5</v>
      </c>
      <c r="L17" s="37" t="s">
        <v>110</v>
      </c>
    </row>
    <row r="18" spans="1:12" s="96" customFormat="1" ht="20" customHeight="1">
      <c r="A18" s="27">
        <v>4</v>
      </c>
      <c r="B18" s="61" t="s">
        <v>25</v>
      </c>
      <c r="C18" s="112" t="s">
        <v>85</v>
      </c>
      <c r="D18" s="28">
        <v>1</v>
      </c>
      <c r="E18" s="28"/>
      <c r="F18" s="28"/>
      <c r="G18" s="28"/>
      <c r="H18" s="28">
        <v>1</v>
      </c>
      <c r="I18" s="28"/>
      <c r="J18" s="28">
        <f t="shared" si="0"/>
        <v>30</v>
      </c>
      <c r="K18" s="29">
        <v>3</v>
      </c>
      <c r="L18" s="31" t="s">
        <v>61</v>
      </c>
    </row>
    <row r="19" spans="1:12" s="96" customFormat="1" ht="20" customHeight="1">
      <c r="A19" s="55">
        <v>5</v>
      </c>
      <c r="B19" s="61" t="s">
        <v>59</v>
      </c>
      <c r="C19" s="189" t="s">
        <v>86</v>
      </c>
      <c r="D19" s="28">
        <v>1</v>
      </c>
      <c r="E19" s="28"/>
      <c r="F19" s="28"/>
      <c r="G19" s="28"/>
      <c r="H19" s="28">
        <v>1</v>
      </c>
      <c r="I19" s="28"/>
      <c r="J19" s="28">
        <f t="shared" si="0"/>
        <v>30</v>
      </c>
      <c r="K19" s="53">
        <v>3</v>
      </c>
      <c r="L19" s="31" t="s">
        <v>60</v>
      </c>
    </row>
    <row r="20" spans="1:12" s="96" customFormat="1" ht="20" customHeight="1">
      <c r="A20" s="314">
        <v>6</v>
      </c>
      <c r="B20" s="61" t="s">
        <v>140</v>
      </c>
      <c r="C20" s="191" t="s">
        <v>141</v>
      </c>
      <c r="D20" s="28">
        <v>1</v>
      </c>
      <c r="E20" s="28"/>
      <c r="F20" s="28"/>
      <c r="G20" s="28">
        <v>2</v>
      </c>
      <c r="H20" s="28"/>
      <c r="I20" s="28"/>
      <c r="J20" s="28">
        <f t="shared" si="0"/>
        <v>45</v>
      </c>
      <c r="K20" s="53">
        <v>3</v>
      </c>
      <c r="L20" s="31" t="s">
        <v>46</v>
      </c>
    </row>
    <row r="21" spans="1:12" s="96" customFormat="1" ht="20" customHeight="1">
      <c r="A21" s="314">
        <v>7</v>
      </c>
      <c r="B21" s="61" t="s">
        <v>161</v>
      </c>
      <c r="C21" s="190" t="s">
        <v>142</v>
      </c>
      <c r="D21" s="28">
        <v>1</v>
      </c>
      <c r="E21" s="28"/>
      <c r="F21" s="28"/>
      <c r="G21" s="28"/>
      <c r="H21" s="28">
        <v>1</v>
      </c>
      <c r="I21" s="28"/>
      <c r="J21" s="28">
        <f t="shared" si="0"/>
        <v>30</v>
      </c>
      <c r="K21" s="53">
        <v>3</v>
      </c>
      <c r="L21" s="31" t="s">
        <v>46</v>
      </c>
    </row>
    <row r="22" spans="1:12" s="96" customFormat="1" ht="20" customHeight="1" thickBot="1">
      <c r="A22" s="95">
        <v>8</v>
      </c>
      <c r="B22" s="315" t="s">
        <v>53</v>
      </c>
      <c r="C22" s="112" t="s">
        <v>87</v>
      </c>
      <c r="D22" s="28">
        <v>2</v>
      </c>
      <c r="E22" s="28">
        <v>1</v>
      </c>
      <c r="F22" s="28"/>
      <c r="G22" s="28"/>
      <c r="H22" s="28"/>
      <c r="I22" s="28"/>
      <c r="J22" s="28">
        <f t="shared" si="0"/>
        <v>45</v>
      </c>
      <c r="K22" s="53">
        <v>5</v>
      </c>
      <c r="L22" s="316" t="s">
        <v>112</v>
      </c>
    </row>
    <row r="23" spans="1:12" s="96" customFormat="1" ht="20" customHeight="1" thickBot="1">
      <c r="A23" s="317"/>
      <c r="B23" s="318"/>
      <c r="C23" s="319" t="s">
        <v>19</v>
      </c>
      <c r="D23" s="320">
        <f t="shared" ref="D23:K23" si="1">SUM(D15:D22)</f>
        <v>10</v>
      </c>
      <c r="E23" s="320">
        <f t="shared" si="1"/>
        <v>1</v>
      </c>
      <c r="F23" s="320">
        <f t="shared" si="1"/>
        <v>0</v>
      </c>
      <c r="G23" s="320">
        <f t="shared" si="1"/>
        <v>4</v>
      </c>
      <c r="H23" s="320">
        <f t="shared" si="1"/>
        <v>7</v>
      </c>
      <c r="I23" s="320">
        <f t="shared" si="1"/>
        <v>0</v>
      </c>
      <c r="J23" s="320">
        <f t="shared" si="1"/>
        <v>330</v>
      </c>
      <c r="K23" s="320">
        <f t="shared" si="1"/>
        <v>30</v>
      </c>
      <c r="L23" s="321"/>
    </row>
    <row r="24" spans="1:12" s="96" customFormat="1" ht="20" customHeight="1">
      <c r="A24" s="78"/>
      <c r="B24" s="72"/>
      <c r="C24" s="72"/>
      <c r="D24" s="48"/>
      <c r="E24" s="48"/>
      <c r="F24" s="48"/>
      <c r="G24" s="48"/>
      <c r="H24" s="48"/>
      <c r="I24" s="48"/>
      <c r="J24" s="48"/>
      <c r="K24" s="48"/>
      <c r="L24" s="79"/>
    </row>
    <row r="25" spans="1:12" s="96" customFormat="1" ht="20" customHeight="1">
      <c r="A25" s="76"/>
      <c r="B25" s="76"/>
      <c r="C25" s="76"/>
      <c r="D25" s="76"/>
      <c r="E25" s="76"/>
      <c r="F25" s="76"/>
      <c r="G25" s="48"/>
      <c r="H25" s="48"/>
      <c r="I25" s="48"/>
      <c r="J25" s="48"/>
      <c r="K25" s="48"/>
      <c r="L25" s="79"/>
    </row>
    <row r="26" spans="1:12" ht="20" customHeight="1">
      <c r="A26" s="75"/>
      <c r="B26" s="75"/>
      <c r="C26" s="77"/>
      <c r="D26" s="75"/>
      <c r="E26" s="75"/>
      <c r="F26" s="75"/>
      <c r="G26" s="45"/>
      <c r="H26" s="45"/>
      <c r="I26" s="45"/>
      <c r="J26" s="45"/>
      <c r="K26" s="45"/>
      <c r="L26" s="45"/>
    </row>
    <row r="27" spans="1:12" ht="20" customHeight="1">
      <c r="A27" s="75"/>
      <c r="B27" s="75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12" ht="20" customHeight="1">
      <c r="A28" s="63"/>
      <c r="B28" s="63"/>
      <c r="C28" s="46"/>
      <c r="D28" s="45"/>
      <c r="E28" s="45"/>
      <c r="F28" s="47"/>
      <c r="G28" s="47"/>
      <c r="H28" s="47"/>
      <c r="I28" s="45"/>
      <c r="J28" s="46"/>
      <c r="K28" s="73"/>
      <c r="L28" s="63"/>
    </row>
    <row r="29" spans="1:12" ht="20" customHeight="1">
      <c r="A29" s="46"/>
      <c r="B29" s="72"/>
      <c r="C29" s="45"/>
      <c r="D29" s="46"/>
      <c r="E29" s="46"/>
      <c r="F29" s="46"/>
      <c r="G29" s="46"/>
      <c r="H29" s="46"/>
      <c r="I29" s="46"/>
      <c r="J29" s="46"/>
      <c r="K29" s="46"/>
      <c r="L29" s="63"/>
    </row>
    <row r="30" spans="1:12" ht="20" customHeight="1">
      <c r="A30" s="46"/>
      <c r="B30" s="72"/>
      <c r="C30" s="72"/>
      <c r="D30" s="48"/>
      <c r="E30" s="48"/>
      <c r="F30" s="48"/>
      <c r="G30" s="48"/>
      <c r="H30" s="48"/>
      <c r="I30" s="48"/>
      <c r="J30" s="48"/>
      <c r="K30" s="79"/>
      <c r="L30" s="4"/>
    </row>
    <row r="31" spans="1:12" ht="20" customHeight="1">
      <c r="A31" s="78"/>
      <c r="B31" s="72"/>
      <c r="C31" s="72"/>
      <c r="D31" s="48"/>
      <c r="E31" s="48"/>
      <c r="F31" s="48"/>
      <c r="G31" s="48"/>
      <c r="H31" s="48"/>
      <c r="I31" s="48"/>
      <c r="J31" s="48"/>
      <c r="K31" s="79"/>
      <c r="L31" s="4"/>
    </row>
    <row r="32" spans="1:12" ht="20" customHeight="1">
      <c r="A32" s="78"/>
      <c r="B32" s="72"/>
      <c r="C32" s="72"/>
      <c r="D32" s="48"/>
      <c r="E32" s="48"/>
      <c r="F32" s="48"/>
      <c r="G32" s="48"/>
      <c r="H32" s="48"/>
      <c r="I32" s="48"/>
      <c r="J32" s="48"/>
      <c r="K32" s="79"/>
      <c r="L32" s="4"/>
    </row>
    <row r="33" spans="1:26" ht="20" customHeight="1">
      <c r="A33" s="46"/>
      <c r="B33" s="72"/>
      <c r="C33" s="72"/>
      <c r="D33" s="47"/>
      <c r="E33" s="47"/>
      <c r="F33" s="47"/>
      <c r="G33" s="47"/>
      <c r="H33" s="47"/>
      <c r="I33" s="47"/>
      <c r="J33" s="48"/>
      <c r="K33" s="79"/>
      <c r="L33" s="4"/>
      <c r="N33" s="46"/>
      <c r="O33" s="47"/>
      <c r="P33" s="48"/>
      <c r="Q33" s="47"/>
      <c r="R33" s="47"/>
      <c r="S33" s="47"/>
      <c r="T33" s="47"/>
      <c r="U33" s="47"/>
      <c r="V33" s="47"/>
      <c r="W33" s="48"/>
      <c r="X33" s="44"/>
      <c r="Y33" s="45"/>
      <c r="Z33" s="45"/>
    </row>
    <row r="34" spans="1:26" ht="20" customHeight="1">
      <c r="A34" s="46"/>
      <c r="B34" s="72"/>
      <c r="C34" s="44"/>
      <c r="D34" s="45"/>
      <c r="E34" s="45"/>
      <c r="F34" s="45"/>
      <c r="G34" s="45"/>
      <c r="H34" s="45"/>
      <c r="I34" s="45"/>
      <c r="J34" s="45"/>
      <c r="K34" s="80"/>
      <c r="L34" s="4"/>
    </row>
    <row r="35" spans="1:26" ht="20" customHeight="1">
      <c r="A35" s="46"/>
      <c r="B35" s="84"/>
      <c r="C35" s="45"/>
      <c r="D35" s="45"/>
      <c r="E35" s="45"/>
      <c r="F35" s="74"/>
      <c r="G35" s="45"/>
      <c r="H35" s="45"/>
      <c r="I35" s="45"/>
      <c r="J35" s="74"/>
      <c r="K35" s="44"/>
      <c r="L35" s="45"/>
    </row>
    <row r="36" spans="1:26" ht="20" customHeight="1">
      <c r="A36" s="46"/>
      <c r="B36" s="46"/>
      <c r="C36" s="46"/>
      <c r="D36" s="45"/>
      <c r="E36" s="45"/>
      <c r="F36" s="47"/>
      <c r="G36" s="47"/>
      <c r="H36" s="47"/>
      <c r="I36" s="45"/>
      <c r="J36" s="46"/>
      <c r="K36" s="46"/>
      <c r="L36" s="46"/>
    </row>
    <row r="37" spans="1:26" ht="20" customHeight="1">
      <c r="A37" s="45"/>
      <c r="B37" s="45"/>
      <c r="C37" s="45"/>
      <c r="D37" s="46"/>
      <c r="E37" s="46"/>
      <c r="F37" s="46"/>
      <c r="G37" s="46"/>
      <c r="H37" s="46"/>
      <c r="I37" s="46"/>
      <c r="J37" s="46"/>
      <c r="K37" s="46"/>
      <c r="L37" s="73"/>
    </row>
    <row r="38" spans="1:26" ht="20" customHeight="1">
      <c r="A38" s="78"/>
      <c r="B38" s="72"/>
      <c r="C38" s="72"/>
      <c r="D38" s="48"/>
      <c r="E38" s="48"/>
      <c r="F38" s="48"/>
      <c r="G38" s="48"/>
      <c r="H38" s="48"/>
      <c r="I38" s="48"/>
      <c r="J38" s="48"/>
      <c r="K38" s="48"/>
      <c r="L38" s="79"/>
    </row>
    <row r="39" spans="1:26" ht="20" customHeight="1">
      <c r="A39" s="78"/>
      <c r="B39" s="72"/>
      <c r="C39" s="72"/>
      <c r="D39" s="48"/>
      <c r="E39" s="48"/>
      <c r="F39" s="48"/>
      <c r="G39" s="48"/>
      <c r="H39" s="48"/>
      <c r="I39" s="48"/>
      <c r="J39" s="48"/>
      <c r="K39" s="48"/>
      <c r="L39" s="79"/>
    </row>
    <row r="40" spans="1:26" ht="20" customHeight="1">
      <c r="A40" s="46"/>
      <c r="B40" s="72"/>
      <c r="C40" s="72"/>
      <c r="D40" s="48"/>
      <c r="E40" s="48"/>
      <c r="F40" s="48"/>
      <c r="G40" s="48"/>
      <c r="H40" s="48"/>
      <c r="I40" s="48"/>
      <c r="J40" s="48"/>
      <c r="K40" s="48"/>
      <c r="L40" s="79"/>
    </row>
    <row r="41" spans="1:26" s="2" customFormat="1" ht="20" customHeight="1">
      <c r="A41" s="46"/>
      <c r="B41" s="72"/>
      <c r="C41" s="72"/>
      <c r="D41" s="47"/>
      <c r="E41" s="47"/>
      <c r="F41" s="47"/>
      <c r="G41" s="47"/>
      <c r="H41" s="47"/>
      <c r="I41" s="47"/>
      <c r="J41" s="48"/>
      <c r="K41" s="48"/>
      <c r="L41" s="44"/>
    </row>
    <row r="42" spans="1:26" ht="20" customHeight="1">
      <c r="A42" s="78"/>
      <c r="B42" s="72"/>
      <c r="C42" s="72"/>
      <c r="D42" s="48"/>
      <c r="E42" s="48"/>
      <c r="F42" s="48"/>
      <c r="G42" s="48"/>
      <c r="H42" s="48"/>
      <c r="I42" s="48"/>
      <c r="J42" s="48"/>
      <c r="K42" s="48"/>
      <c r="L42" s="79"/>
    </row>
    <row r="43" spans="1:26" s="49" customFormat="1" ht="20" customHeight="1">
      <c r="A43" s="78"/>
      <c r="B43" s="45"/>
      <c r="C43" s="72"/>
      <c r="D43" s="48"/>
      <c r="E43" s="48"/>
      <c r="F43" s="48"/>
      <c r="G43" s="48"/>
      <c r="H43" s="48"/>
      <c r="I43" s="48"/>
      <c r="J43" s="48"/>
      <c r="K43" s="48"/>
      <c r="L43" s="79"/>
    </row>
    <row r="44" spans="1:26" ht="20" customHeight="1">
      <c r="A44" s="78"/>
      <c r="B44" s="45"/>
      <c r="C44" s="72"/>
      <c r="D44" s="48"/>
      <c r="E44" s="48"/>
      <c r="F44" s="48"/>
      <c r="G44" s="48"/>
      <c r="H44" s="48"/>
      <c r="I44" s="48"/>
      <c r="J44" s="48"/>
      <c r="K44" s="48"/>
      <c r="L44" s="79"/>
    </row>
    <row r="45" spans="1:26" ht="20" customHeight="1">
      <c r="A45" s="45"/>
      <c r="B45" s="45"/>
      <c r="C45" s="44"/>
      <c r="D45" s="45"/>
      <c r="E45" s="45"/>
      <c r="F45" s="45"/>
      <c r="G45" s="45"/>
      <c r="H45" s="45"/>
      <c r="I45" s="45"/>
      <c r="J45" s="45"/>
      <c r="K45" s="45"/>
      <c r="L45" s="45"/>
    </row>
    <row r="46" spans="1:26" ht="20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</row>
    <row r="47" spans="1:26" ht="20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1:26" s="9" customFormat="1" ht="20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</row>
    <row r="49" spans="1:13" s="9" customFormat="1" ht="18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3" ht="16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3"/>
    </row>
    <row r="51" spans="1:13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</row>
    <row r="52" spans="1:13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3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spans="1:13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</row>
    <row r="55" spans="1:13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3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</row>
    <row r="57" spans="1:13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  <row r="58" spans="1:13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</row>
    <row r="59" spans="1:13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</row>
    <row r="60" spans="1:13" ht="13.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</row>
    <row r="61" spans="1:13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</row>
    <row r="62" spans="1:13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  <row r="63" spans="1:1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1:13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1:1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1:1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1:1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1:1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1:1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1:1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1:1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1:1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  <row r="73" spans="1:1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</row>
    <row r="74" spans="1:1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</row>
    <row r="75" spans="1:1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</row>
    <row r="76" spans="1:1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</row>
    <row r="77" spans="1:1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</row>
    <row r="78" spans="1:1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</row>
    <row r="79" spans="1:1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</row>
    <row r="80" spans="1:1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</row>
    <row r="81" spans="1:1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</row>
    <row r="82" spans="1:1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4" firstPageNumber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3"/>
  <cols>
    <col min="1" max="1" width="8.83203125" customWidth="1"/>
    <col min="2" max="2" width="10.83203125" customWidth="1"/>
    <col min="3" max="4" width="8.83203125" customWidth="1"/>
    <col min="5" max="5" width="10.6640625" customWidth="1"/>
    <col min="6" max="256" width="8.83203125" customWidth="1"/>
  </cols>
  <sheetData>
    <row r="1" spans="1:8">
      <c r="D1" s="1" t="s">
        <v>158</v>
      </c>
    </row>
    <row r="5" spans="1:8">
      <c r="A5" s="121" t="s">
        <v>96</v>
      </c>
      <c r="C5" s="49"/>
      <c r="D5" s="49"/>
      <c r="E5" s="49"/>
      <c r="F5" s="49"/>
      <c r="G5" s="49"/>
      <c r="H5" s="49"/>
    </row>
    <row r="6" spans="1:8">
      <c r="A6" s="49"/>
      <c r="C6" s="49"/>
      <c r="D6" s="49"/>
      <c r="E6" s="49"/>
      <c r="F6" s="49"/>
      <c r="G6" s="49"/>
      <c r="H6" s="49"/>
    </row>
    <row r="7" spans="1:8">
      <c r="A7" s="120" t="s">
        <v>45</v>
      </c>
      <c r="B7" t="s">
        <v>90</v>
      </c>
      <c r="D7" s="49"/>
      <c r="E7" s="49"/>
      <c r="F7" s="67"/>
      <c r="H7" s="49"/>
    </row>
    <row r="8" spans="1:8">
      <c r="A8" s="120" t="s">
        <v>112</v>
      </c>
      <c r="B8" s="96" t="s">
        <v>159</v>
      </c>
      <c r="D8" s="49"/>
      <c r="E8" s="49"/>
      <c r="F8" s="67"/>
      <c r="H8" s="49"/>
    </row>
    <row r="9" spans="1:8">
      <c r="A9" s="120" t="s">
        <v>61</v>
      </c>
      <c r="B9" t="s">
        <v>163</v>
      </c>
      <c r="D9" s="49"/>
      <c r="E9" s="49"/>
      <c r="F9" s="67"/>
      <c r="H9" s="49"/>
    </row>
    <row r="10" spans="1:8">
      <c r="A10" s="120" t="s">
        <v>60</v>
      </c>
      <c r="B10" t="s">
        <v>92</v>
      </c>
      <c r="D10" s="49"/>
      <c r="E10" s="49"/>
      <c r="F10" s="49"/>
      <c r="G10" s="49"/>
      <c r="H10" s="49"/>
    </row>
    <row r="11" spans="1:8">
      <c r="A11" s="120" t="s">
        <v>110</v>
      </c>
      <c r="B11" t="s">
        <v>164</v>
      </c>
      <c r="D11" s="49"/>
      <c r="E11" s="49"/>
      <c r="F11" s="49"/>
      <c r="G11" s="49"/>
      <c r="H11" s="49"/>
    </row>
    <row r="12" spans="1:8">
      <c r="A12" s="120" t="s">
        <v>46</v>
      </c>
      <c r="B12" t="s">
        <v>91</v>
      </c>
      <c r="D12" s="49"/>
      <c r="E12" s="49"/>
      <c r="F12" s="49"/>
      <c r="G12" s="49"/>
      <c r="H12" s="49"/>
    </row>
    <row r="13" spans="1:8">
      <c r="A13" s="120"/>
      <c r="B13" s="49"/>
      <c r="D13" s="49"/>
      <c r="E13" s="49"/>
      <c r="F13" s="49"/>
      <c r="G13" s="49"/>
      <c r="H13" s="49"/>
    </row>
    <row r="14" spans="1:8">
      <c r="A14" s="120" t="s">
        <v>50</v>
      </c>
      <c r="B14" t="s">
        <v>93</v>
      </c>
      <c r="D14" s="49"/>
      <c r="E14" s="68"/>
      <c r="F14" s="49"/>
      <c r="G14" s="49"/>
      <c r="H14" s="49"/>
    </row>
    <row r="15" spans="1:8">
      <c r="A15" s="120" t="s">
        <v>94</v>
      </c>
      <c r="B15" t="s">
        <v>95</v>
      </c>
      <c r="D15" s="49"/>
      <c r="E15" s="68"/>
      <c r="F15" s="49"/>
      <c r="G15" s="49"/>
      <c r="H15" s="49"/>
    </row>
    <row r="18" spans="2:9">
      <c r="B18" s="120" t="s">
        <v>160</v>
      </c>
      <c r="C18" s="120"/>
      <c r="D18" s="120"/>
      <c r="E18" s="120"/>
      <c r="F18" s="120"/>
      <c r="G18" s="120"/>
      <c r="H18" s="120"/>
      <c r="I18" s="120"/>
    </row>
    <row r="19" spans="2:9">
      <c r="C19" s="120"/>
      <c r="D19" s="120"/>
      <c r="E19" s="120"/>
      <c r="F19" s="120"/>
      <c r="G19" s="120"/>
      <c r="H19" s="120"/>
      <c r="I19" s="120"/>
    </row>
    <row r="20" spans="2:9">
      <c r="C20" s="120"/>
      <c r="D20" s="120"/>
      <c r="E20" s="120" t="s">
        <v>102</v>
      </c>
      <c r="F20" s="120"/>
      <c r="G20" s="120"/>
      <c r="H20" s="120"/>
      <c r="I20" s="120"/>
    </row>
    <row r="21" spans="2:9">
      <c r="C21" s="120"/>
      <c r="D21" s="120"/>
      <c r="E21" s="120" t="s">
        <v>103</v>
      </c>
      <c r="F21" s="120"/>
      <c r="G21" s="120"/>
      <c r="H21" s="120"/>
      <c r="I21" s="120"/>
    </row>
  </sheetData>
  <phoneticPr fontId="0" type="noConversion"/>
  <pageMargins left="0.56000000000000005" right="0.4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GiZN</vt:lpstr>
      <vt:lpstr>GiPP</vt:lpstr>
      <vt:lpstr>semestr uzupełniający</vt:lpstr>
      <vt:lpstr>uwagi</vt:lpstr>
      <vt:lpstr>GiPP!Obszar_wydruku</vt:lpstr>
      <vt:lpstr>GiZN!Obszar_wydruku</vt:lpstr>
      <vt:lpstr>'semestr uzupełniający'!Obszar_wydruku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2014-04-25T12:34:12Z</cp:lastPrinted>
  <dcterms:created xsi:type="dcterms:W3CDTF">2007-08-22T18:37:58Z</dcterms:created>
  <dcterms:modified xsi:type="dcterms:W3CDTF">2018-04-16T11:04:04Z</dcterms:modified>
</cp:coreProperties>
</file>