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BCBCD114-B0BA-D346-8727-7DB1C7E9AD59}" xr6:coauthVersionLast="32" xr6:coauthVersionMax="32" xr10:uidLastSave="{00000000-0000-0000-0000-000000000000}"/>
  <bookViews>
    <workbookView xWindow="0" yWindow="460" windowWidth="14040" windowHeight="8200" activeTab="1"/>
  </bookViews>
  <sheets>
    <sheet name="Sem I _ IV " sheetId="1" r:id="rId1"/>
    <sheet name="Sem V _ VII" sheetId="2" r:id="rId2"/>
    <sheet name="zestawienie" sheetId="3" r:id="rId3"/>
    <sheet name="uwagi" sheetId="4" r:id="rId4"/>
  </sheets>
  <definedNames>
    <definedName name="_xlnm.Print_Area" localSheetId="0">'Sem I _ IV '!$A$1:$L$64</definedName>
    <definedName name="_xlnm.Print_Area" localSheetId="1">'Sem V _ VII'!$A$1:$L$64</definedName>
    <definedName name="_xlnm.Print_Area" localSheetId="3">uwagi!$A$1:$I$60</definedName>
  </definedNames>
  <calcPr calcId="162913"/>
</workbook>
</file>

<file path=xl/calcChain.xml><?xml version="1.0" encoding="utf-8"?>
<calcChain xmlns="http://schemas.openxmlformats.org/spreadsheetml/2006/main">
  <c r="J62" i="1" l="1"/>
  <c r="J48" i="1"/>
  <c r="J49" i="1"/>
  <c r="J15" i="1"/>
  <c r="J24" i="1" s="1"/>
  <c r="L47" i="2" s="1"/>
  <c r="C52" i="2" s="1"/>
  <c r="J16" i="1"/>
  <c r="J17" i="1"/>
  <c r="J18" i="1"/>
  <c r="J19" i="1"/>
  <c r="J20" i="1"/>
  <c r="J21" i="1"/>
  <c r="J22" i="1"/>
  <c r="J23" i="1"/>
  <c r="I64" i="1"/>
  <c r="H64" i="1"/>
  <c r="G64" i="1"/>
  <c r="F64" i="1"/>
  <c r="D64" i="1"/>
  <c r="E64" i="1"/>
  <c r="D24" i="1"/>
  <c r="C49" i="2" s="1"/>
  <c r="C50" i="2" s="1"/>
  <c r="J63" i="1"/>
  <c r="J61" i="1"/>
  <c r="J60" i="1"/>
  <c r="J59" i="1"/>
  <c r="J55" i="1"/>
  <c r="J56" i="1"/>
  <c r="J64" i="1" s="1"/>
  <c r="J57" i="1"/>
  <c r="J58" i="1"/>
  <c r="K64" i="1"/>
  <c r="J47" i="1"/>
  <c r="J46" i="1"/>
  <c r="J45" i="1"/>
  <c r="J44" i="1"/>
  <c r="J43" i="1"/>
  <c r="J42" i="1"/>
  <c r="J50" i="1" s="1"/>
  <c r="J36" i="1"/>
  <c r="J35" i="1"/>
  <c r="J34" i="1"/>
  <c r="J33" i="1"/>
  <c r="J32" i="1"/>
  <c r="J31" i="1"/>
  <c r="J30" i="1"/>
  <c r="J29" i="1"/>
  <c r="J37" i="1" s="1"/>
  <c r="E24" i="1"/>
  <c r="F24" i="1"/>
  <c r="G24" i="1"/>
  <c r="H24" i="1"/>
  <c r="I24" i="1"/>
  <c r="K24" i="1"/>
  <c r="D37" i="1"/>
  <c r="E37" i="1"/>
  <c r="F37" i="1"/>
  <c r="G37" i="1"/>
  <c r="H37" i="1"/>
  <c r="I37" i="1"/>
  <c r="K37" i="1"/>
  <c r="D50" i="1"/>
  <c r="E50" i="1"/>
  <c r="F50" i="1"/>
  <c r="G50" i="1"/>
  <c r="H50" i="1"/>
  <c r="I50" i="1"/>
  <c r="K50" i="1"/>
  <c r="J25" i="2"/>
  <c r="J19" i="2"/>
  <c r="J20" i="2"/>
  <c r="J21" i="2"/>
  <c r="J22" i="2"/>
  <c r="J23" i="2"/>
  <c r="J13" i="2"/>
  <c r="J26" i="2"/>
  <c r="D27" i="2"/>
  <c r="D14" i="2"/>
  <c r="D37" i="2"/>
  <c r="J24" i="2"/>
  <c r="J27" i="2"/>
  <c r="J8" i="2"/>
  <c r="J7" i="2"/>
  <c r="J6" i="2"/>
  <c r="J9" i="2"/>
  <c r="J10" i="2"/>
  <c r="J11" i="2"/>
  <c r="J12" i="2"/>
  <c r="J14" i="2"/>
  <c r="J36" i="2"/>
  <c r="J32" i="2"/>
  <c r="J33" i="2"/>
  <c r="J37" i="2" s="1"/>
  <c r="J34" i="2"/>
  <c r="J35" i="2"/>
  <c r="E14" i="2"/>
  <c r="F14" i="2"/>
  <c r="G14" i="2"/>
  <c r="H14" i="2"/>
  <c r="I14" i="2"/>
  <c r="K14" i="2"/>
  <c r="E27" i="2"/>
  <c r="F27" i="2"/>
  <c r="G27" i="2"/>
  <c r="H27" i="2"/>
  <c r="I27" i="2"/>
  <c r="K27" i="2"/>
  <c r="E37" i="2"/>
  <c r="F37" i="2"/>
  <c r="G37" i="2"/>
  <c r="H37" i="2"/>
  <c r="I37" i="2"/>
  <c r="K37" i="2"/>
</calcChain>
</file>

<file path=xl/sharedStrings.xml><?xml version="1.0" encoding="utf-8"?>
<sst xmlns="http://schemas.openxmlformats.org/spreadsheetml/2006/main" count="508" uniqueCount="312">
  <si>
    <t>strona 1/4</t>
  </si>
  <si>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</si>
  <si>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</si>
  <si>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</si>
  <si>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</si>
  <si>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</si>
  <si>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</si>
  <si>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</si>
  <si>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 xml:space="preserve">      Liczba godzin w czasie zjazdu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</si>
  <si>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</si>
  <si>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</si>
  <si>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</si>
  <si>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</si>
  <si>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</si>
  <si>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</si>
  <si>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</si>
  <si>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</si>
  <si>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</si>
  <si>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</si>
  <si>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</si>
  <si>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Matematyka I (E)</t>
  </si>
  <si>
    <t>RAZEM</t>
  </si>
  <si>
    <t>II</t>
  </si>
  <si>
    <t>Matematyka II (E)</t>
  </si>
  <si>
    <t>III</t>
  </si>
  <si>
    <t>Język obcy II</t>
  </si>
  <si>
    <t>IV</t>
  </si>
  <si>
    <t>Język obcy III</t>
  </si>
  <si>
    <t>strona 2/4</t>
  </si>
  <si>
    <t>V</t>
  </si>
  <si>
    <t>Język obcy IV</t>
  </si>
  <si>
    <t>VI</t>
  </si>
  <si>
    <t>VII</t>
  </si>
  <si>
    <t>Seminarium dyplomowe</t>
  </si>
  <si>
    <t>Ochrona własności intelektualnej</t>
  </si>
  <si>
    <t>Praca dyplomowa</t>
  </si>
  <si>
    <t>Student zobowiązany jest do odbycia w czasie studiów:</t>
  </si>
  <si>
    <t xml:space="preserve">    zaliczenia praktyki (bez wystawiania oceny) dokonuje opiekun praktyk zawodowych.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</si>
  <si>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</si>
  <si>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</si>
  <si>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</si>
  <si>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</si>
  <si>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strona 3/4</t>
  </si>
  <si>
    <t>PRZEDMIOTY KSZTAŁCENIA OGÓLNEGO</t>
  </si>
  <si>
    <t>Nazwa przedmiotu</t>
  </si>
  <si>
    <t>Języki obce</t>
  </si>
  <si>
    <t>Wychowanie fizyczne</t>
  </si>
  <si>
    <t>Matematyka</t>
  </si>
  <si>
    <t>Fizyka</t>
  </si>
  <si>
    <t>strona 4/4</t>
  </si>
  <si>
    <t>Wyjaśnienie oznaczeń :</t>
  </si>
  <si>
    <t>(E)</t>
  </si>
  <si>
    <t>egzamin</t>
  </si>
  <si>
    <t>1.</t>
  </si>
  <si>
    <t>Historia kultury i cywilizacji</t>
  </si>
  <si>
    <t>wykład</t>
  </si>
  <si>
    <t>2.</t>
  </si>
  <si>
    <t>Historia sztuki</t>
  </si>
  <si>
    <t xml:space="preserve">C </t>
  </si>
  <si>
    <t>ćwiczenia audytoryjne</t>
  </si>
  <si>
    <t>3.</t>
  </si>
  <si>
    <t>Estetyka</t>
  </si>
  <si>
    <t xml:space="preserve">L </t>
  </si>
  <si>
    <t>laboratorium</t>
  </si>
  <si>
    <t>4.</t>
  </si>
  <si>
    <t>Filozofia</t>
  </si>
  <si>
    <t>pracownia specjalistyczna</t>
  </si>
  <si>
    <t>5.</t>
  </si>
  <si>
    <t>Socjologia</t>
  </si>
  <si>
    <t>ćwiczenia projektowe</t>
  </si>
  <si>
    <t>6.</t>
  </si>
  <si>
    <t>Psychologia</t>
  </si>
  <si>
    <t>seminarium</t>
  </si>
  <si>
    <t>7.</t>
  </si>
  <si>
    <t>Nauka o Ziemi</t>
  </si>
  <si>
    <t>8.</t>
  </si>
  <si>
    <t>9.</t>
  </si>
  <si>
    <t>Historia Ziemi</t>
  </si>
  <si>
    <t>..........................................</t>
  </si>
  <si>
    <t>(pieczęć i podpis Dziekana)</t>
  </si>
  <si>
    <t>Nauka o pracy</t>
  </si>
  <si>
    <t>Rozporządzenie MNiSW z dn.12.07.2007</t>
  </si>
  <si>
    <t>Rozporządzenie MNiSW z dn. 12.07.2007</t>
  </si>
  <si>
    <t>Zajęcia z zakresu:</t>
  </si>
  <si>
    <t>Technologia informacyjna</t>
  </si>
  <si>
    <t>bw</t>
  </si>
  <si>
    <t>Treści kształcenia w zakresie:</t>
  </si>
  <si>
    <t>GRUPA TREŚCI PODSTAWOWYCH</t>
  </si>
  <si>
    <t>GRUPA TREŚCI KIERUNKOWYCH</t>
  </si>
  <si>
    <t>Łącznie</t>
  </si>
  <si>
    <t>kierunek: GOSPODARKA PRZESTRZENNA</t>
  </si>
  <si>
    <t>Geometria i grafika inżynierska II</t>
  </si>
  <si>
    <t xml:space="preserve">Rysunek techniczny i planistyczny </t>
  </si>
  <si>
    <t>Ekonomia</t>
  </si>
  <si>
    <t>Historia urbanistyki</t>
  </si>
  <si>
    <t>Podstawy gospodarki przestrzennej</t>
  </si>
  <si>
    <t>Zasady projektowania</t>
  </si>
  <si>
    <t>Geografia ekonomiczna</t>
  </si>
  <si>
    <t>Społ.-kultur. uwarunkowania gospodarki przestrzennej</t>
  </si>
  <si>
    <t>Ekonomika miast i regionów</t>
  </si>
  <si>
    <t>Geograficzne systemy informacji przestrzennej</t>
  </si>
  <si>
    <t>Prawoznawstwo</t>
  </si>
  <si>
    <t>Obszary wiejskie i ich funkcje</t>
  </si>
  <si>
    <t>Samorząd terytorialny</t>
  </si>
  <si>
    <t>Projektowanie urbanistyczne</t>
  </si>
  <si>
    <t>Strategie rozwoju gminy</t>
  </si>
  <si>
    <t>Rewitalizacja obszarów zurbanizowanych (E)</t>
  </si>
  <si>
    <t>Ekonomika inwestycji i podstawy kosztorysowania</t>
  </si>
  <si>
    <t>Przedmioty techniczne stanowią:</t>
  </si>
  <si>
    <t>Statystyka</t>
  </si>
  <si>
    <t>Rysunek techniczny i planistyczny</t>
  </si>
  <si>
    <t>Grafika inżynierska</t>
  </si>
  <si>
    <t>Matematyka I, II</t>
  </si>
  <si>
    <t>Geometria i grafika inżynierska I, II</t>
  </si>
  <si>
    <t>Społeczno-kulturowe uwarunkowania gospodarki przestrzennej</t>
  </si>
  <si>
    <t>Przyrodnicze uwarunkowania gospodarowania przestrzenią</t>
  </si>
  <si>
    <t>Planowanie przestrzenne</t>
  </si>
  <si>
    <t>Planowanie infrastruktury technicznej</t>
  </si>
  <si>
    <t>Gospodarka nieruchomościami</t>
  </si>
  <si>
    <t>Geodezja i kartografia</t>
  </si>
  <si>
    <t>Budownictwo</t>
  </si>
  <si>
    <t>Rewitalizacja obszarów zurbanizowanych</t>
  </si>
  <si>
    <t>PLAN  STUDIÓW  STACJONARNYCH I STOPNIA (INŻ.)</t>
  </si>
  <si>
    <t>(15 tygodni)</t>
  </si>
  <si>
    <t xml:space="preserve">      Liczba godzin tygodniowo</t>
  </si>
  <si>
    <t>Geometria i grafika inżynierska I</t>
  </si>
  <si>
    <t>Wychowanie fizyczne I</t>
  </si>
  <si>
    <t>Wychowanie fizyczne II</t>
  </si>
  <si>
    <t>Podstawy gospodarki przestrzennej (E)</t>
  </si>
  <si>
    <t xml:space="preserve">     w formie ćwiczeń terenowych.</t>
  </si>
  <si>
    <t xml:space="preserve">     Ćwiczenia z zakresu inwentaryzacji przyrodniczej wybranego obszaru - uwzględniają ocenę stanu poszczególnych elementów środowiska przyrodniczego </t>
  </si>
  <si>
    <t xml:space="preserve">     identyfikację podstawowych zagrożeń dla środowiska, technologie oraz obiekty infrastruktury komunalnej i proekologicznej.</t>
  </si>
  <si>
    <t>i sposób ich realizacji na studiach stacjonarnych I stopnia</t>
  </si>
  <si>
    <t>Plan studiów stacjonarnych I stopnia</t>
  </si>
  <si>
    <t>Wychowanie fizyczne I, II</t>
  </si>
  <si>
    <t>Język obcy I, II, III, IV, V</t>
  </si>
  <si>
    <t xml:space="preserve">Fizyka </t>
  </si>
  <si>
    <t xml:space="preserve">Geodezja i kartografia </t>
  </si>
  <si>
    <t>Zasady projektowania (E)</t>
  </si>
  <si>
    <t>Mapy numeryczne</t>
  </si>
  <si>
    <t xml:space="preserve">*) Ćwiczenia z "Przyrodniczych uwarunkowań gospodarowania przestrzenią" realizowane są </t>
  </si>
  <si>
    <t>Projektowanie planistyczne</t>
  </si>
  <si>
    <t>Ekonomika miast i regionów (E)</t>
  </si>
  <si>
    <t>Oceny oddziaływania na środowisko</t>
  </si>
  <si>
    <t>Kod</t>
  </si>
  <si>
    <t>60 + 60</t>
  </si>
  <si>
    <t>Gruntoznawstwo</t>
  </si>
  <si>
    <t>Projektowanie i budowa dróg lokalnych</t>
  </si>
  <si>
    <t>Geomorfologia</t>
  </si>
  <si>
    <t>10.</t>
  </si>
  <si>
    <t>Jednostka</t>
  </si>
  <si>
    <t>ZG</t>
  </si>
  <si>
    <t>ZID</t>
  </si>
  <si>
    <t>KKB</t>
  </si>
  <si>
    <t>Wycena nieruchomości</t>
  </si>
  <si>
    <t>ZIP</t>
  </si>
  <si>
    <t>WA</t>
  </si>
  <si>
    <t>Hydrogeologia</t>
  </si>
  <si>
    <t>KOiKŚ</t>
  </si>
  <si>
    <t>KPBiOB</t>
  </si>
  <si>
    <t>KC</t>
  </si>
  <si>
    <t>KTwIiOŚ</t>
  </si>
  <si>
    <t>ZBSiB</t>
  </si>
  <si>
    <t>ZC</t>
  </si>
  <si>
    <t>KMK</t>
  </si>
  <si>
    <t>ZIPB</t>
  </si>
  <si>
    <t>KM (WI)</t>
  </si>
  <si>
    <t>SWFiS</t>
  </si>
  <si>
    <t>WZ</t>
  </si>
  <si>
    <t>Oznaczenia poszczególnych jednostek (katedr/zakładów) - dotyczy kolumny "Uwagi":</t>
  </si>
  <si>
    <t>Małe obiekty mostowe</t>
  </si>
  <si>
    <t>Planowanie infrastruktury drogowej (E)</t>
  </si>
  <si>
    <t>Planowanie infrastruktury technicznej + Planowanie infrastruktury drogowej</t>
  </si>
  <si>
    <t>Utrzymanie budynków</t>
  </si>
  <si>
    <t>Prawo budowlane</t>
  </si>
  <si>
    <t>12.05.2010</t>
  </si>
  <si>
    <t>zatwierdzony przez Radę Wydziału w dniu  12.05.2010</t>
  </si>
  <si>
    <t>(obowiązuje studentów, którzy rozpoczęli studia w roku akad. 2010/2011)</t>
  </si>
  <si>
    <t>Język obcy I</t>
  </si>
  <si>
    <t>Ekonomia (E)</t>
  </si>
  <si>
    <t>Klimat obszarów zabudowanych (E)</t>
  </si>
  <si>
    <t>Przedmiot do wyboru - III</t>
  </si>
  <si>
    <t>Statystyka (E)</t>
  </si>
  <si>
    <t>Planowanie przestrzenne (E)</t>
  </si>
  <si>
    <t>Przedmiot do wyboru - IV</t>
  </si>
  <si>
    <t>Język obcy V (E)</t>
  </si>
  <si>
    <t>Przedmiot do wyboru - V</t>
  </si>
  <si>
    <t>Prawne uwarunk. gospodarki przestrzennej (E)</t>
  </si>
  <si>
    <t>Przedmiot do wyboru - VII</t>
  </si>
  <si>
    <t xml:space="preserve">Planowanie infrastruktury technicznej </t>
  </si>
  <si>
    <t>Projektowanie urbanistyczne I</t>
  </si>
  <si>
    <t>Przyrodnicze uwarunk. gosp. przestrzenią (E)</t>
  </si>
  <si>
    <t>Budownictwo (E)</t>
  </si>
  <si>
    <t>Projektowanie urbanistyczne II (E)</t>
  </si>
  <si>
    <t>Przedmiot do wyboru - VIa</t>
  </si>
  <si>
    <t>Przedmiot do wyboru - VIb</t>
  </si>
  <si>
    <r>
      <t xml:space="preserve">a) </t>
    </r>
    <r>
      <rPr>
        <b/>
        <sz val="14"/>
        <rFont val="Arial CE"/>
        <family val="2"/>
        <charset val="238"/>
      </rPr>
      <t>praktyki zawodowej (GS6PZ)</t>
    </r>
    <r>
      <rPr>
        <sz val="14"/>
        <rFont val="Arial CE"/>
        <family val="2"/>
        <charset val="238"/>
      </rPr>
      <t>, w wymiarze  4</t>
    </r>
    <r>
      <rPr>
        <b/>
        <sz val="14"/>
        <rFont val="Arial CE"/>
        <family val="2"/>
        <charset val="238"/>
      </rPr>
      <t xml:space="preserve">  tygodni, podczas wakacji po VI semestrze</t>
    </r>
    <r>
      <rPr>
        <sz val="14"/>
        <rFont val="Arial CE"/>
        <family val="2"/>
        <charset val="238"/>
      </rPr>
      <t>;</t>
    </r>
  </si>
  <si>
    <t>SF</t>
  </si>
  <si>
    <t>Wykaz przedmiotów o treściach humanistycznych (H) do wyboru:</t>
  </si>
  <si>
    <t>11.</t>
  </si>
  <si>
    <t>12.</t>
  </si>
  <si>
    <t>Projektowanie w środowisku historycznym</t>
  </si>
  <si>
    <t>Przedmiot do wyboru (H)</t>
  </si>
  <si>
    <t xml:space="preserve">Planowanie przestrzenne </t>
  </si>
  <si>
    <t>Przedmioty do wyboru o treściach humanistycznych</t>
  </si>
  <si>
    <t>Przedmioty o treściach humanistycznych (H)</t>
  </si>
  <si>
    <t>Wykaz przedmiotów kierunkowych do wyboru:</t>
  </si>
  <si>
    <t xml:space="preserve">Liczba godzin zajęć dydaktycznych określona w standardach kształcenia dla kierunku gospodarka przestrzenna </t>
  </si>
  <si>
    <t>Wykaz przedmiotów kierunkowych obowiązkowych:</t>
  </si>
  <si>
    <t>Klimat obszarów zabudowanych (W - 2, C - 2)</t>
  </si>
  <si>
    <t>Mapy numeryczne  (W - 2, Ps - 2)</t>
  </si>
  <si>
    <t>Obszary wiejskie i ich funkcje (W - 2, C - 2)</t>
  </si>
  <si>
    <t>Ekonomika inwestycji i podstawy kosztorysowania (W - 2, Ps - 2)</t>
  </si>
  <si>
    <t>Przedmiot do wyboru - III (W - 2, Ps - 1)</t>
  </si>
  <si>
    <t>Przedmiot do wyboru - IV (W - 2, P - 2)</t>
  </si>
  <si>
    <t>Przedmiot do wyboru - V (W - 2, C - 1)</t>
  </si>
  <si>
    <t>14, 21</t>
  </si>
  <si>
    <t>Oceny oddziaływania na środowisko (W - 1, Ps - 2)</t>
  </si>
  <si>
    <t>SJO</t>
  </si>
  <si>
    <t>Plan studiów został zatwierdzony przez Radę Wydziału w dniu 12.05.2010 r.</t>
  </si>
  <si>
    <t>15, 2</t>
  </si>
  <si>
    <t>KSIŚ</t>
  </si>
  <si>
    <t>13, 1</t>
  </si>
  <si>
    <t>GS1001</t>
  </si>
  <si>
    <t>GS2002</t>
  </si>
  <si>
    <t>GS3003</t>
  </si>
  <si>
    <t>GS4004</t>
  </si>
  <si>
    <t>GS5005</t>
  </si>
  <si>
    <t>GS1006</t>
  </si>
  <si>
    <t>GS1009</t>
  </si>
  <si>
    <t>GS1012</t>
  </si>
  <si>
    <t>GS1014</t>
  </si>
  <si>
    <t>GS1015</t>
  </si>
  <si>
    <t>GS2017</t>
  </si>
  <si>
    <t>GS2020</t>
  </si>
  <si>
    <t>GS3022</t>
  </si>
  <si>
    <t>GS3023</t>
  </si>
  <si>
    <t>GS3024</t>
  </si>
  <si>
    <t>GS3025</t>
  </si>
  <si>
    <t>GS3026</t>
  </si>
  <si>
    <t>GS3027</t>
  </si>
  <si>
    <t>GS3....</t>
  </si>
  <si>
    <t>GS4028</t>
  </si>
  <si>
    <t>GS4029</t>
  </si>
  <si>
    <t>GS4030</t>
  </si>
  <si>
    <t>GS4031</t>
  </si>
  <si>
    <t>GS4033</t>
  </si>
  <si>
    <t>GS4....</t>
  </si>
  <si>
    <t>GS4035</t>
  </si>
  <si>
    <t>GS5032</t>
  </si>
  <si>
    <t>GS5036</t>
  </si>
  <si>
    <t>GS5038</t>
  </si>
  <si>
    <t>GS5039</t>
  </si>
  <si>
    <t>GS5040</t>
  </si>
  <si>
    <t>GS5....</t>
  </si>
  <si>
    <t>GS6041</t>
  </si>
  <si>
    <t>GS6042</t>
  </si>
  <si>
    <t>GS6044</t>
  </si>
  <si>
    <t>GS6045</t>
  </si>
  <si>
    <t>GS6....</t>
  </si>
  <si>
    <t>GS0....</t>
  </si>
  <si>
    <t>GS7....</t>
  </si>
  <si>
    <t>GS7046</t>
  </si>
  <si>
    <t>GS7050</t>
  </si>
  <si>
    <t>GS7051</t>
  </si>
  <si>
    <t>GS3101</t>
  </si>
  <si>
    <t>GS3102</t>
  </si>
  <si>
    <t>GS4121</t>
  </si>
  <si>
    <t>GS4122</t>
  </si>
  <si>
    <t>GS5131</t>
  </si>
  <si>
    <t>GS5132</t>
  </si>
  <si>
    <t>GS6141</t>
  </si>
  <si>
    <t>GS6142</t>
  </si>
  <si>
    <t>GS6146</t>
  </si>
  <si>
    <t>GS6147</t>
  </si>
  <si>
    <t>GS7151</t>
  </si>
  <si>
    <t>GS7152</t>
  </si>
  <si>
    <t>GS0201</t>
  </si>
  <si>
    <t>GS0202</t>
  </si>
  <si>
    <t>GS0203</t>
  </si>
  <si>
    <t>GS0204</t>
  </si>
  <si>
    <t>GS0205</t>
  </si>
  <si>
    <t>GS0206</t>
  </si>
  <si>
    <t>GS0207</t>
  </si>
  <si>
    <t>GS0208</t>
  </si>
  <si>
    <t>GS1007</t>
  </si>
  <si>
    <t>GS1016</t>
  </si>
  <si>
    <t>GS2008</t>
  </si>
  <si>
    <t>GS2010</t>
  </si>
  <si>
    <t>GS2013</t>
  </si>
  <si>
    <t>GS2019</t>
  </si>
  <si>
    <t>Przedmiot do wyboru  - VIa (W - 2, C - 2)</t>
  </si>
  <si>
    <t>Przedmiot do wyboru - VII (W -2, P - 2)</t>
  </si>
  <si>
    <t>Zasady projektowania II</t>
  </si>
  <si>
    <t>Przedmiot do wyboru  - VIb (W - 2, C - 1)</t>
  </si>
  <si>
    <t>Ochrona środowiska w gospodarowaniu przestrzenią</t>
  </si>
  <si>
    <t xml:space="preserve">Przyrodnicze uwarunkowania gospodarowania przestrzenią </t>
  </si>
  <si>
    <t>Prawne uwarunkowania gospodarki przestrzennej + Ochrona środowiska w gospodarowaniu przestrzenią</t>
  </si>
  <si>
    <t>60 + 45</t>
  </si>
  <si>
    <t>Dopuszcza się zgłaszanie innych przedmiotów niż wymienione wyżej. Przedmioty do wyboru powinny być</t>
  </si>
  <si>
    <t>zgłaszane dziekanowi przez poszczególne jednostki (katedry/zakłady) wraz z programami ramowymi i szczegółowymi</t>
  </si>
  <si>
    <t>najpóźniej w maju, w roku poprzedzającym rok akademicki, w którym będą realizowane.</t>
  </si>
  <si>
    <t>GS1018</t>
  </si>
  <si>
    <t>GS2011</t>
  </si>
  <si>
    <t>14, 15</t>
  </si>
  <si>
    <t>Prawne uwarunkowania gospodarki przestrzennej i ochrony środowiska</t>
  </si>
  <si>
    <t>Zarządzanie karierą</t>
  </si>
  <si>
    <t>GS0209</t>
  </si>
  <si>
    <t>Rekonstrukcja i rewaloryzacja obiektów budowlanych</t>
  </si>
  <si>
    <t>GS5043</t>
  </si>
  <si>
    <t>GS6037</t>
  </si>
  <si>
    <t>Gospodarka nieruchomościami (E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</si>
</sst>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4" formatCode="0.0"/>
  </numFmts>
  <fonts count="22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sz val="18"/>
      <name val="Arial CE"/>
      <family val="2"/>
      <charset val="238"/>
    </font>
    <font>
      <sz val="20"/>
      <name val="Arial CE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u/>
      <sz val="10"/>
      <name val="Arial CE"/>
      <family val="2"/>
      <charset val="238"/>
    </font>
    <font>
      <b/>
      <sz val="18"/>
      <name val="Times New Roman CE"/>
      <family val="1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17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1" fillId="0" borderId="19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0" xfId="0" applyFont="1" applyFill="1" applyBorder="1"/>
    <xf numFmtId="0" fontId="1" fillId="0" borderId="21" xfId="0" applyFont="1" applyFill="1" applyBorder="1" applyAlignment="1">
      <alignment horizontal="center"/>
    </xf>
    <xf numFmtId="0" fontId="0" fillId="0" borderId="16" xfId="0" applyFont="1" applyBorder="1"/>
    <xf numFmtId="0" fontId="1" fillId="0" borderId="1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Fill="1" applyBorder="1"/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5" xfId="0" applyFont="1" applyBorder="1"/>
    <xf numFmtId="0" fontId="0" fillId="0" borderId="18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7" xfId="0" applyFont="1" applyFill="1" applyBorder="1"/>
    <xf numFmtId="0" fontId="1" fillId="0" borderId="2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13" xfId="0" applyFont="1" applyBorder="1"/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right"/>
    </xf>
    <xf numFmtId="0" fontId="0" fillId="0" borderId="18" xfId="0" applyFont="1" applyFill="1" applyBorder="1" applyAlignment="1">
      <alignment horizontal="right"/>
    </xf>
    <xf numFmtId="0" fontId="0" fillId="0" borderId="29" xfId="0" applyFont="1" applyBorder="1" applyAlignment="1">
      <alignment horizontal="center"/>
    </xf>
    <xf numFmtId="0" fontId="0" fillId="0" borderId="7" xfId="0" applyFont="1" applyBorder="1"/>
    <xf numFmtId="0" fontId="1" fillId="0" borderId="30" xfId="0" applyFont="1" applyBorder="1" applyAlignment="1">
      <alignment horizontal="center"/>
    </xf>
    <xf numFmtId="0" fontId="0" fillId="0" borderId="6" xfId="0" applyFont="1" applyFill="1" applyBorder="1"/>
    <xf numFmtId="0" fontId="1" fillId="0" borderId="3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3" xfId="0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Font="1"/>
    <xf numFmtId="0" fontId="5" fillId="0" borderId="0" xfId="0" applyFont="1" applyAlignment="1">
      <alignment horizontal="right"/>
    </xf>
    <xf numFmtId="0" fontId="12" fillId="0" borderId="0" xfId="0" applyFont="1"/>
    <xf numFmtId="0" fontId="3" fillId="0" borderId="0" xfId="0" applyFont="1" applyAlignment="1">
      <alignment horizontal="right"/>
    </xf>
    <xf numFmtId="17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/>
    </xf>
    <xf numFmtId="0" fontId="14" fillId="0" borderId="3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17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0" fillId="0" borderId="0" xfId="0" applyFont="1" applyFill="1"/>
    <xf numFmtId="0" fontId="17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34" xfId="0" applyFont="1" applyFill="1" applyBorder="1"/>
    <xf numFmtId="0" fontId="0" fillId="0" borderId="37" xfId="0" applyBorder="1"/>
    <xf numFmtId="0" fontId="0" fillId="0" borderId="38" xfId="0" applyFont="1" applyBorder="1" applyAlignment="1">
      <alignment horizontal="center"/>
    </xf>
    <xf numFmtId="0" fontId="0" fillId="0" borderId="0" xfId="0" applyFill="1"/>
    <xf numFmtId="0" fontId="0" fillId="0" borderId="16" xfId="0" applyFill="1" applyBorder="1"/>
    <xf numFmtId="0" fontId="15" fillId="0" borderId="3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vertical="center" wrapText="1"/>
    </xf>
    <xf numFmtId="0" fontId="15" fillId="0" borderId="40" xfId="0" applyFont="1" applyFill="1" applyBorder="1" applyAlignment="1">
      <alignment vertical="center" wrapText="1"/>
    </xf>
    <xf numFmtId="0" fontId="15" fillId="0" borderId="41" xfId="0" applyFont="1" applyFill="1" applyBorder="1" applyAlignment="1">
      <alignment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46" xfId="0" applyFont="1" applyFill="1" applyBorder="1" applyAlignment="1">
      <alignment horizontal="center"/>
    </xf>
    <xf numFmtId="0" fontId="0" fillId="0" borderId="47" xfId="0" applyFill="1" applyBorder="1"/>
    <xf numFmtId="0" fontId="0" fillId="0" borderId="48" xfId="0" applyBorder="1"/>
    <xf numFmtId="0" fontId="0" fillId="0" borderId="25" xfId="0" applyBorder="1"/>
    <xf numFmtId="0" fontId="0" fillId="0" borderId="5" xfId="0" applyBorder="1"/>
    <xf numFmtId="0" fontId="0" fillId="0" borderId="49" xfId="0" applyBorder="1"/>
    <xf numFmtId="0" fontId="0" fillId="0" borderId="43" xfId="0" applyFont="1" applyFill="1" applyBorder="1"/>
    <xf numFmtId="0" fontId="1" fillId="0" borderId="50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47" xfId="0" applyBorder="1"/>
    <xf numFmtId="0" fontId="0" fillId="0" borderId="13" xfId="0" applyBorder="1"/>
    <xf numFmtId="0" fontId="0" fillId="0" borderId="51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0" fillId="0" borderId="37" xfId="0" applyFont="1" applyFill="1" applyBorder="1"/>
    <xf numFmtId="0" fontId="0" fillId="0" borderId="53" xfId="0" applyBorder="1"/>
    <xf numFmtId="0" fontId="0" fillId="0" borderId="53" xfId="0" applyFont="1" applyFill="1" applyBorder="1"/>
    <xf numFmtId="0" fontId="1" fillId="0" borderId="54" xfId="0" applyFont="1" applyBorder="1" applyAlignment="1">
      <alignment horizontal="center"/>
    </xf>
    <xf numFmtId="0" fontId="0" fillId="0" borderId="55" xfId="0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0" fillId="0" borderId="56" xfId="0" applyBorder="1"/>
    <xf numFmtId="0" fontId="0" fillId="0" borderId="45" xfId="0" applyFont="1" applyFill="1" applyBorder="1"/>
    <xf numFmtId="0" fontId="0" fillId="0" borderId="37" xfId="0" applyFont="1" applyFill="1" applyBorder="1" applyAlignment="1">
      <alignment horizontal="center"/>
    </xf>
    <xf numFmtId="0" fontId="0" fillId="0" borderId="37" xfId="0" applyFill="1" applyBorder="1"/>
    <xf numFmtId="0" fontId="0" fillId="0" borderId="57" xfId="0" applyBorder="1"/>
    <xf numFmtId="0" fontId="0" fillId="0" borderId="58" xfId="0" applyBorder="1"/>
    <xf numFmtId="0" fontId="0" fillId="0" borderId="59" xfId="0" applyFont="1" applyBorder="1"/>
    <xf numFmtId="0" fontId="0" fillId="0" borderId="59" xfId="0" applyFont="1" applyFill="1" applyBorder="1"/>
    <xf numFmtId="0" fontId="0" fillId="0" borderId="60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0" fillId="0" borderId="17" xfId="0" applyFill="1" applyBorder="1"/>
    <xf numFmtId="0" fontId="0" fillId="0" borderId="62" xfId="0" applyFont="1" applyFill="1" applyBorder="1"/>
    <xf numFmtId="0" fontId="0" fillId="0" borderId="37" xfId="0" applyFont="1" applyBorder="1"/>
    <xf numFmtId="0" fontId="0" fillId="0" borderId="0" xfId="0" applyFill="1" applyAlignment="1">
      <alignment horizontal="left"/>
    </xf>
    <xf numFmtId="0" fontId="0" fillId="0" borderId="0" xfId="0" applyFill="1" applyBorder="1"/>
    <xf numFmtId="0" fontId="19" fillId="0" borderId="0" xfId="0" applyFont="1"/>
    <xf numFmtId="0" fontId="0" fillId="0" borderId="63" xfId="0" applyBorder="1"/>
    <xf numFmtId="0" fontId="20" fillId="0" borderId="16" xfId="0" applyFont="1" applyBorder="1"/>
    <xf numFmtId="0" fontId="0" fillId="0" borderId="0" xfId="0" applyAlignment="1">
      <alignment horizontal="right"/>
    </xf>
    <xf numFmtId="0" fontId="0" fillId="0" borderId="64" xfId="0" applyBorder="1"/>
    <xf numFmtId="0" fontId="21" fillId="0" borderId="0" xfId="0" applyFont="1"/>
    <xf numFmtId="0" fontId="0" fillId="0" borderId="12" xfId="0" applyFill="1" applyBorder="1"/>
    <xf numFmtId="0" fontId="0" fillId="0" borderId="65" xfId="0" applyFont="1" applyBorder="1"/>
    <xf numFmtId="0" fontId="0" fillId="0" borderId="66" xfId="0" applyBorder="1"/>
    <xf numFmtId="0" fontId="0" fillId="0" borderId="67" xfId="0" applyFont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68" xfId="0" applyFont="1" applyFill="1" applyBorder="1"/>
    <xf numFmtId="0" fontId="0" fillId="0" borderId="17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49" xfId="0" applyFont="1" applyBorder="1" applyAlignment="1">
      <alignment horizontal="right"/>
    </xf>
    <xf numFmtId="0" fontId="0" fillId="0" borderId="34" xfId="0" applyFill="1" applyBorder="1"/>
    <xf numFmtId="0" fontId="0" fillId="0" borderId="35" xfId="0" applyFill="1" applyBorder="1"/>
    <xf numFmtId="0" fontId="0" fillId="0" borderId="69" xfId="0" applyFont="1" applyFill="1" applyBorder="1"/>
    <xf numFmtId="0" fontId="0" fillId="0" borderId="70" xfId="0" applyFont="1" applyFill="1" applyBorder="1"/>
    <xf numFmtId="0" fontId="0" fillId="0" borderId="36" xfId="0" applyFill="1" applyBorder="1"/>
    <xf numFmtId="0" fontId="0" fillId="0" borderId="71" xfId="0" applyBorder="1"/>
    <xf numFmtId="0" fontId="0" fillId="0" borderId="0" xfId="0" applyFill="1" applyAlignment="1">
      <alignment horizontal="center"/>
    </xf>
    <xf numFmtId="172" fontId="17" fillId="0" borderId="0" xfId="0" applyNumberFormat="1" applyFont="1" applyAlignment="1">
      <alignment horizontal="center"/>
    </xf>
    <xf numFmtId="0" fontId="0" fillId="0" borderId="35" xfId="0" applyFont="1" applyFill="1" applyBorder="1"/>
    <xf numFmtId="0" fontId="0" fillId="0" borderId="72" xfId="0" applyFont="1" applyBorder="1" applyAlignment="1">
      <alignment horizontal="right"/>
    </xf>
    <xf numFmtId="0" fontId="0" fillId="0" borderId="7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opLeftCell="A34" workbookViewId="0">
      <selection activeCell="N65" sqref="N65"/>
    </sheetView>
  </sheetViews>
  <sheetFormatPr baseColWidth="10" defaultRowHeight="13"/>
  <cols>
    <col min="1" max="1" width="4.83203125" customWidth="1"/>
    <col min="2" max="2" width="45.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12" width="8.83203125" customWidth="1"/>
    <col min="13" max="13" width="9.33203125" customWidth="1"/>
    <col min="14" max="256" width="8.83203125" customWidth="1"/>
  </cols>
  <sheetData>
    <row r="1" spans="1:12" ht="15" customHeight="1">
      <c r="D1" s="1" t="s">
        <v>0</v>
      </c>
    </row>
    <row r="2" spans="1:12" ht="20">
      <c r="C2" s="2"/>
      <c r="F2" s="4"/>
      <c r="L2" s="167"/>
    </row>
    <row r="3" spans="1:12" s="4" customFormat="1" ht="16">
      <c r="A3" s="3" t="s">
        <v>1</v>
      </c>
      <c r="L3" s="167"/>
    </row>
    <row r="4" spans="1:12" s="4" customFormat="1" ht="18" customHeight="1">
      <c r="A4" s="3" t="s">
        <v>2</v>
      </c>
      <c r="L4" s="74" t="s">
        <v>175</v>
      </c>
    </row>
    <row r="5" spans="1:12" s="6" customFormat="1" ht="39" customHeight="1">
      <c r="A5" s="5" t="s">
        <v>122</v>
      </c>
      <c r="J5" s="2"/>
      <c r="K5" s="2"/>
      <c r="L5" s="4"/>
    </row>
    <row r="6" spans="1:12" s="6" customFormat="1" ht="10" customHeight="1">
      <c r="A6" s="5"/>
      <c r="D6" s="7"/>
      <c r="J6" s="2"/>
      <c r="K6" s="2"/>
      <c r="L6" s="4"/>
    </row>
    <row r="7" spans="1:12" s="6" customFormat="1" ht="23.25" customHeight="1">
      <c r="A7" s="5" t="s">
        <v>90</v>
      </c>
      <c r="C7" s="8"/>
      <c r="J7" s="2"/>
      <c r="K7" s="2"/>
      <c r="L7" s="4"/>
    </row>
    <row r="8" spans="1:12" s="6" customFormat="1" ht="23.25" customHeight="1">
      <c r="A8" s="5"/>
      <c r="C8" s="8"/>
      <c r="J8" s="2"/>
      <c r="K8" s="2"/>
      <c r="L8" s="4"/>
    </row>
    <row r="9" spans="1:12" s="6" customFormat="1" ht="15" customHeight="1">
      <c r="A9" s="9" t="s">
        <v>176</v>
      </c>
      <c r="J9" s="2"/>
      <c r="K9" s="2"/>
      <c r="L9" s="4"/>
    </row>
    <row r="10" spans="1:12" s="6" customFormat="1" ht="15" customHeight="1">
      <c r="A10" s="9" t="s">
        <v>177</v>
      </c>
      <c r="J10" s="2"/>
      <c r="K10" s="2"/>
      <c r="L10" s="4"/>
    </row>
    <row r="11" spans="1:12" s="4" customFormat="1" ht="15" customHeight="1">
      <c r="B11" s="10"/>
    </row>
    <row r="12" spans="1:12" ht="14" customHeight="1">
      <c r="A12" s="11"/>
      <c r="B12" s="12"/>
      <c r="C12" s="12"/>
      <c r="D12" s="12"/>
      <c r="E12" s="12"/>
      <c r="F12" s="13" t="s">
        <v>3</v>
      </c>
      <c r="G12" s="12"/>
      <c r="H12" s="14" t="s">
        <v>4</v>
      </c>
      <c r="I12" s="12"/>
      <c r="J12" s="13"/>
      <c r="K12" s="147" t="s">
        <v>123</v>
      </c>
      <c r="L12" s="15"/>
    </row>
    <row r="13" spans="1:12">
      <c r="A13" s="16" t="s">
        <v>5</v>
      </c>
      <c r="B13" s="17" t="s">
        <v>6</v>
      </c>
      <c r="C13" s="17" t="s">
        <v>7</v>
      </c>
      <c r="D13" s="148" t="s">
        <v>124</v>
      </c>
      <c r="F13" s="18"/>
      <c r="G13" s="18"/>
      <c r="H13" s="18"/>
      <c r="I13" s="19"/>
      <c r="J13" s="17" t="s">
        <v>9</v>
      </c>
      <c r="K13" s="20" t="s">
        <v>10</v>
      </c>
      <c r="L13" s="21" t="s">
        <v>11</v>
      </c>
    </row>
    <row r="14" spans="1:12" ht="14" thickBot="1">
      <c r="A14" s="22"/>
      <c r="B14" s="23"/>
      <c r="C14" s="23"/>
      <c r="D14" s="24" t="s">
        <v>12</v>
      </c>
      <c r="E14" s="25" t="s">
        <v>13</v>
      </c>
      <c r="F14" s="24" t="s">
        <v>14</v>
      </c>
      <c r="G14" s="24" t="s">
        <v>15</v>
      </c>
      <c r="H14" s="24" t="s">
        <v>16</v>
      </c>
      <c r="I14" s="24" t="s">
        <v>17</v>
      </c>
      <c r="J14" s="24" t="s">
        <v>18</v>
      </c>
      <c r="K14" s="26" t="s">
        <v>19</v>
      </c>
      <c r="L14" s="27"/>
    </row>
    <row r="15" spans="1:12" ht="19.5" customHeight="1">
      <c r="A15" s="177">
        <v>1</v>
      </c>
      <c r="B15" s="131" t="s">
        <v>178</v>
      </c>
      <c r="C15" s="131" t="s">
        <v>223</v>
      </c>
      <c r="D15" s="17"/>
      <c r="E15" s="178">
        <v>2</v>
      </c>
      <c r="F15" s="17"/>
      <c r="G15" s="17"/>
      <c r="H15" s="17"/>
      <c r="I15" s="17"/>
      <c r="J15" s="29">
        <f>SUM(D15:I15)*15</f>
        <v>30</v>
      </c>
      <c r="K15" s="188">
        <v>2</v>
      </c>
      <c r="L15" s="49">
        <v>23</v>
      </c>
    </row>
    <row r="16" spans="1:12" ht="20" customHeight="1">
      <c r="A16" s="28">
        <v>2</v>
      </c>
      <c r="B16" s="29" t="s">
        <v>20</v>
      </c>
      <c r="C16" s="159" t="s">
        <v>285</v>
      </c>
      <c r="D16" s="29">
        <v>1</v>
      </c>
      <c r="E16" s="29">
        <v>2</v>
      </c>
      <c r="F16" s="29"/>
      <c r="G16" s="29"/>
      <c r="H16" s="29"/>
      <c r="I16" s="29"/>
      <c r="J16" s="29">
        <f>SUM(D16:I16)*15</f>
        <v>45</v>
      </c>
      <c r="K16" s="187">
        <v>5</v>
      </c>
      <c r="L16" s="32" t="s">
        <v>216</v>
      </c>
    </row>
    <row r="17" spans="1:12" ht="20" customHeight="1">
      <c r="A17" s="33">
        <v>3</v>
      </c>
      <c r="B17" s="106" t="s">
        <v>94</v>
      </c>
      <c r="C17" s="159" t="s">
        <v>302</v>
      </c>
      <c r="D17" s="29">
        <v>2</v>
      </c>
      <c r="E17" s="29"/>
      <c r="F17" s="29"/>
      <c r="G17" s="29"/>
      <c r="H17" s="29"/>
      <c r="I17" s="29"/>
      <c r="J17" s="29">
        <f t="shared" ref="J17:J23" si="0">SUM(D17:I17)*15</f>
        <v>30</v>
      </c>
      <c r="K17" s="30">
        <v>3</v>
      </c>
      <c r="L17" s="36">
        <v>13</v>
      </c>
    </row>
    <row r="18" spans="1:12" ht="20" customHeight="1">
      <c r="A18" s="34">
        <v>4</v>
      </c>
      <c r="B18" s="126" t="s">
        <v>84</v>
      </c>
      <c r="C18" s="159" t="s">
        <v>229</v>
      </c>
      <c r="D18" s="37">
        <v>1</v>
      </c>
      <c r="E18" s="37"/>
      <c r="F18" s="37"/>
      <c r="G18" s="37">
        <v>2</v>
      </c>
      <c r="H18" s="37"/>
      <c r="I18" s="37"/>
      <c r="J18" s="29">
        <f t="shared" si="0"/>
        <v>45</v>
      </c>
      <c r="K18" s="30">
        <v>3</v>
      </c>
      <c r="L18" s="36">
        <v>11</v>
      </c>
    </row>
    <row r="19" spans="1:12" ht="20" customHeight="1">
      <c r="A19" s="34">
        <v>5</v>
      </c>
      <c r="B19" s="106" t="s">
        <v>125</v>
      </c>
      <c r="C19" s="159" t="s">
        <v>230</v>
      </c>
      <c r="D19" s="29">
        <v>1</v>
      </c>
      <c r="E19" s="29"/>
      <c r="F19" s="29"/>
      <c r="G19" s="29">
        <v>2</v>
      </c>
      <c r="H19" s="29"/>
      <c r="I19" s="29"/>
      <c r="J19" s="29">
        <f t="shared" si="0"/>
        <v>45</v>
      </c>
      <c r="K19" s="30">
        <v>4</v>
      </c>
      <c r="L19" s="38">
        <v>14</v>
      </c>
    </row>
    <row r="20" spans="1:12" ht="20" customHeight="1">
      <c r="A20" s="28">
        <v>6</v>
      </c>
      <c r="B20" s="128" t="s">
        <v>92</v>
      </c>
      <c r="C20" s="159" t="s">
        <v>231</v>
      </c>
      <c r="D20" s="29">
        <v>1</v>
      </c>
      <c r="E20" s="29"/>
      <c r="F20" s="29"/>
      <c r="G20" s="29">
        <v>2</v>
      </c>
      <c r="H20" s="29">
        <v>1</v>
      </c>
      <c r="I20" s="29"/>
      <c r="J20" s="29">
        <f t="shared" si="0"/>
        <v>60</v>
      </c>
      <c r="K20" s="102">
        <v>5</v>
      </c>
      <c r="L20" s="32">
        <v>13</v>
      </c>
    </row>
    <row r="21" spans="1:12" ht="20" customHeight="1">
      <c r="A21" s="127">
        <v>7</v>
      </c>
      <c r="B21" s="152" t="s">
        <v>179</v>
      </c>
      <c r="C21" s="159" t="s">
        <v>232</v>
      </c>
      <c r="D21" s="29">
        <v>2</v>
      </c>
      <c r="E21" s="29">
        <v>1</v>
      </c>
      <c r="F21" s="29"/>
      <c r="G21" s="29"/>
      <c r="H21" s="29"/>
      <c r="I21" s="29"/>
      <c r="J21" s="29">
        <f t="shared" si="0"/>
        <v>45</v>
      </c>
      <c r="K21" s="102">
        <v>5</v>
      </c>
      <c r="L21" s="32" t="s">
        <v>304</v>
      </c>
    </row>
    <row r="22" spans="1:12" ht="20" customHeight="1">
      <c r="A22" s="151">
        <v>8</v>
      </c>
      <c r="B22" s="152" t="s">
        <v>98</v>
      </c>
      <c r="C22" s="159" t="s">
        <v>286</v>
      </c>
      <c r="D22" s="29">
        <v>2</v>
      </c>
      <c r="E22" s="29">
        <v>1</v>
      </c>
      <c r="F22" s="29"/>
      <c r="G22" s="29"/>
      <c r="H22" s="29"/>
      <c r="I22" s="29"/>
      <c r="J22" s="29">
        <f t="shared" si="0"/>
        <v>45</v>
      </c>
      <c r="K22" s="102">
        <v>4</v>
      </c>
      <c r="L22" s="32">
        <v>25</v>
      </c>
    </row>
    <row r="23" spans="1:12" ht="20" customHeight="1" thickBot="1">
      <c r="A23" s="39">
        <v>9</v>
      </c>
      <c r="B23" s="136" t="s">
        <v>126</v>
      </c>
      <c r="C23" s="170" t="s">
        <v>228</v>
      </c>
      <c r="D23" s="171"/>
      <c r="E23" s="171">
        <v>2</v>
      </c>
      <c r="F23" s="171"/>
      <c r="G23" s="171"/>
      <c r="H23" s="171"/>
      <c r="I23" s="171"/>
      <c r="J23" s="29">
        <f t="shared" si="0"/>
        <v>30</v>
      </c>
      <c r="K23" s="40">
        <v>1</v>
      </c>
      <c r="L23" s="38">
        <v>24</v>
      </c>
    </row>
    <row r="24" spans="1:12" ht="20" customHeight="1" thickBot="1">
      <c r="C24" s="41" t="s">
        <v>21</v>
      </c>
      <c r="D24" s="129">
        <f t="shared" ref="D24:I24" si="1">SUM(D16:D23)</f>
        <v>10</v>
      </c>
      <c r="E24" s="129">
        <f t="shared" si="1"/>
        <v>6</v>
      </c>
      <c r="F24" s="129">
        <f t="shared" si="1"/>
        <v>0</v>
      </c>
      <c r="G24" s="129">
        <f t="shared" si="1"/>
        <v>6</v>
      </c>
      <c r="H24" s="129">
        <f t="shared" si="1"/>
        <v>1</v>
      </c>
      <c r="I24" s="129">
        <f t="shared" si="1"/>
        <v>0</v>
      </c>
      <c r="J24" s="129">
        <f>SUM(J15:J23)</f>
        <v>375</v>
      </c>
      <c r="K24" s="129">
        <f>SUM(K16:K23)</f>
        <v>30</v>
      </c>
      <c r="L24" s="15"/>
    </row>
    <row r="25" spans="1:12" ht="30" customHeight="1"/>
    <row r="26" spans="1:12" ht="14" customHeight="1" thickBot="1">
      <c r="A26" s="11"/>
      <c r="B26" s="12"/>
      <c r="C26" s="12"/>
      <c r="D26" s="12"/>
      <c r="E26" s="12"/>
      <c r="F26" s="13" t="s">
        <v>3</v>
      </c>
      <c r="G26" s="12"/>
      <c r="H26" s="12" t="s">
        <v>22</v>
      </c>
      <c r="I26" s="12"/>
      <c r="J26" s="12"/>
      <c r="K26" s="147" t="s">
        <v>123</v>
      </c>
      <c r="L26" s="15"/>
    </row>
    <row r="27" spans="1:12">
      <c r="A27" s="16" t="s">
        <v>5</v>
      </c>
      <c r="B27" s="17" t="s">
        <v>6</v>
      </c>
      <c r="C27" s="17" t="s">
        <v>7</v>
      </c>
      <c r="D27" s="148" t="s">
        <v>124</v>
      </c>
      <c r="E27" s="149"/>
      <c r="F27" s="18"/>
      <c r="G27" s="18"/>
      <c r="H27" s="18"/>
      <c r="I27" s="19"/>
      <c r="J27" s="17" t="s">
        <v>9</v>
      </c>
      <c r="K27" s="20" t="s">
        <v>10</v>
      </c>
      <c r="L27" s="21" t="s">
        <v>11</v>
      </c>
    </row>
    <row r="28" spans="1:12" ht="14" thickBot="1">
      <c r="A28" s="22"/>
      <c r="B28" s="23"/>
      <c r="C28" s="23"/>
      <c r="D28" s="24" t="s">
        <v>12</v>
      </c>
      <c r="E28" s="24" t="s">
        <v>13</v>
      </c>
      <c r="F28" s="24" t="s">
        <v>14</v>
      </c>
      <c r="G28" s="24" t="s">
        <v>15</v>
      </c>
      <c r="H28" s="24" t="s">
        <v>16</v>
      </c>
      <c r="I28" s="24" t="s">
        <v>17</v>
      </c>
      <c r="J28" s="24" t="s">
        <v>18</v>
      </c>
      <c r="K28" s="26" t="s">
        <v>19</v>
      </c>
      <c r="L28" s="27"/>
    </row>
    <row r="29" spans="1:12" ht="20" customHeight="1">
      <c r="A29" s="43">
        <v>1</v>
      </c>
      <c r="B29" s="130" t="s">
        <v>25</v>
      </c>
      <c r="C29" s="159" t="s">
        <v>224</v>
      </c>
      <c r="D29" s="45"/>
      <c r="E29" s="46">
        <v>2</v>
      </c>
      <c r="F29" s="46"/>
      <c r="G29" s="46"/>
      <c r="H29" s="46"/>
      <c r="I29" s="46"/>
      <c r="J29" s="29">
        <f t="shared" ref="J29:J36" si="2">SUM(D29:I29)*15</f>
        <v>30</v>
      </c>
      <c r="K29" s="31">
        <v>2</v>
      </c>
      <c r="L29" s="48">
        <v>23</v>
      </c>
    </row>
    <row r="30" spans="1:12" ht="20" customHeight="1">
      <c r="A30" s="16">
        <v>2</v>
      </c>
      <c r="B30" s="44" t="s">
        <v>23</v>
      </c>
      <c r="C30" s="159" t="s">
        <v>287</v>
      </c>
      <c r="D30" s="44">
        <v>1</v>
      </c>
      <c r="E30" s="44">
        <v>1</v>
      </c>
      <c r="F30" s="44"/>
      <c r="G30" s="44"/>
      <c r="H30" s="44"/>
      <c r="I30" s="44"/>
      <c r="J30" s="29">
        <f t="shared" si="2"/>
        <v>30</v>
      </c>
      <c r="K30" s="30">
        <v>4</v>
      </c>
      <c r="L30" s="49" t="s">
        <v>216</v>
      </c>
    </row>
    <row r="31" spans="1:12" ht="20" customHeight="1">
      <c r="A31" s="34">
        <v>3</v>
      </c>
      <c r="B31" s="106" t="s">
        <v>127</v>
      </c>
      <c r="C31" s="159" t="s">
        <v>288</v>
      </c>
      <c r="D31" s="29"/>
      <c r="E31" s="29">
        <v>2</v>
      </c>
      <c r="F31" s="29"/>
      <c r="G31" s="29"/>
      <c r="H31" s="29"/>
      <c r="I31" s="29"/>
      <c r="J31" s="29">
        <f t="shared" si="2"/>
        <v>30</v>
      </c>
      <c r="K31" s="35">
        <v>1</v>
      </c>
      <c r="L31" s="36">
        <v>24</v>
      </c>
    </row>
    <row r="32" spans="1:12" ht="20" customHeight="1">
      <c r="A32" s="34">
        <v>4</v>
      </c>
      <c r="B32" s="106" t="s">
        <v>91</v>
      </c>
      <c r="C32" s="159" t="s">
        <v>289</v>
      </c>
      <c r="D32" s="44">
        <v>1</v>
      </c>
      <c r="E32" s="44"/>
      <c r="F32" s="44"/>
      <c r="G32" s="44">
        <v>2</v>
      </c>
      <c r="H32" s="44"/>
      <c r="I32" s="44"/>
      <c r="J32" s="29">
        <f t="shared" si="2"/>
        <v>45</v>
      </c>
      <c r="K32" s="35">
        <v>3</v>
      </c>
      <c r="L32" s="50">
        <v>14</v>
      </c>
    </row>
    <row r="33" spans="1:12" ht="20" customHeight="1">
      <c r="A33" s="34">
        <v>5</v>
      </c>
      <c r="B33" s="126" t="s">
        <v>180</v>
      </c>
      <c r="C33" s="159" t="s">
        <v>233</v>
      </c>
      <c r="D33" s="37">
        <v>2</v>
      </c>
      <c r="E33" s="37">
        <v>2</v>
      </c>
      <c r="F33" s="37"/>
      <c r="G33" s="37"/>
      <c r="H33" s="37"/>
      <c r="I33" s="37"/>
      <c r="J33" s="29">
        <f t="shared" si="2"/>
        <v>60</v>
      </c>
      <c r="K33" s="30">
        <v>5</v>
      </c>
      <c r="L33" s="38">
        <v>13</v>
      </c>
    </row>
    <row r="34" spans="1:12" ht="20" customHeight="1">
      <c r="A34" s="34">
        <v>6</v>
      </c>
      <c r="B34" s="132" t="s">
        <v>48</v>
      </c>
      <c r="C34" s="159" t="s">
        <v>303</v>
      </c>
      <c r="D34" s="37">
        <v>2</v>
      </c>
      <c r="E34" s="37">
        <v>1</v>
      </c>
      <c r="F34" s="37"/>
      <c r="G34" s="37"/>
      <c r="H34" s="37"/>
      <c r="I34" s="37"/>
      <c r="J34" s="29">
        <f t="shared" si="2"/>
        <v>45</v>
      </c>
      <c r="K34" s="35">
        <v>4</v>
      </c>
      <c r="L34" s="50">
        <v>22</v>
      </c>
    </row>
    <row r="35" spans="1:12" ht="20" customHeight="1">
      <c r="A35" s="135">
        <v>7</v>
      </c>
      <c r="B35" s="132" t="s">
        <v>128</v>
      </c>
      <c r="C35" s="159" t="s">
        <v>234</v>
      </c>
      <c r="D35" s="37">
        <v>2</v>
      </c>
      <c r="E35" s="37"/>
      <c r="F35" s="37"/>
      <c r="G35" s="37"/>
      <c r="H35" s="37">
        <v>2</v>
      </c>
      <c r="I35" s="37"/>
      <c r="J35" s="29">
        <f t="shared" si="2"/>
        <v>60</v>
      </c>
      <c r="K35" s="133">
        <v>5</v>
      </c>
      <c r="L35" s="134">
        <v>1</v>
      </c>
    </row>
    <row r="36" spans="1:12" ht="20" customHeight="1" thickBot="1">
      <c r="A36" s="39">
        <v>8</v>
      </c>
      <c r="B36" s="136" t="s">
        <v>119</v>
      </c>
      <c r="C36" s="159" t="s">
        <v>290</v>
      </c>
      <c r="D36" s="37">
        <v>2</v>
      </c>
      <c r="E36" s="37">
        <v>2</v>
      </c>
      <c r="F36" s="37"/>
      <c r="G36" s="155">
        <v>2</v>
      </c>
      <c r="H36" s="37"/>
      <c r="I36" s="37"/>
      <c r="J36" s="156">
        <f t="shared" si="2"/>
        <v>90</v>
      </c>
      <c r="K36" s="40">
        <v>6</v>
      </c>
      <c r="L36" s="51">
        <v>14</v>
      </c>
    </row>
    <row r="37" spans="1:12" ht="19.5" customHeight="1" thickBot="1">
      <c r="C37" s="41" t="s">
        <v>21</v>
      </c>
      <c r="D37" s="129">
        <f t="shared" ref="D37:K37" si="3">SUM(D29:D36)</f>
        <v>10</v>
      </c>
      <c r="E37" s="129">
        <f t="shared" si="3"/>
        <v>10</v>
      </c>
      <c r="F37" s="153">
        <f t="shared" si="3"/>
        <v>0</v>
      </c>
      <c r="G37" s="146">
        <f t="shared" si="3"/>
        <v>4</v>
      </c>
      <c r="H37" s="154">
        <f t="shared" si="3"/>
        <v>2</v>
      </c>
      <c r="I37" s="153">
        <f t="shared" si="3"/>
        <v>0</v>
      </c>
      <c r="J37" s="146">
        <f t="shared" si="3"/>
        <v>390</v>
      </c>
      <c r="K37" s="154">
        <f t="shared" si="3"/>
        <v>30</v>
      </c>
      <c r="L37" s="15"/>
    </row>
    <row r="38" spans="1:12" ht="30" customHeight="1" thickBot="1"/>
    <row r="39" spans="1:12" ht="14" customHeight="1" thickBot="1">
      <c r="A39" s="11"/>
      <c r="B39" s="12"/>
      <c r="C39" s="12"/>
      <c r="D39" s="12"/>
      <c r="E39" s="12"/>
      <c r="F39" s="13" t="s">
        <v>3</v>
      </c>
      <c r="G39" s="12"/>
      <c r="H39" s="12" t="s">
        <v>24</v>
      </c>
      <c r="I39" s="12"/>
      <c r="J39" s="12"/>
      <c r="K39" s="147" t="s">
        <v>123</v>
      </c>
      <c r="L39" s="15"/>
    </row>
    <row r="40" spans="1:12">
      <c r="A40" s="16" t="s">
        <v>5</v>
      </c>
      <c r="B40" s="17" t="s">
        <v>6</v>
      </c>
      <c r="C40" s="17" t="s">
        <v>7</v>
      </c>
      <c r="D40" s="148" t="s">
        <v>124</v>
      </c>
      <c r="E40" s="149"/>
      <c r="F40" s="18"/>
      <c r="G40" s="18"/>
      <c r="H40" s="18"/>
      <c r="I40" s="19"/>
      <c r="J40" s="17" t="s">
        <v>9</v>
      </c>
      <c r="K40" s="20" t="s">
        <v>10</v>
      </c>
      <c r="L40" s="21" t="s">
        <v>11</v>
      </c>
    </row>
    <row r="41" spans="1:12" ht="14" thickBot="1">
      <c r="A41" s="22"/>
      <c r="B41" s="23"/>
      <c r="C41" s="23"/>
      <c r="D41" s="24" t="s">
        <v>12</v>
      </c>
      <c r="E41" s="24" t="s">
        <v>13</v>
      </c>
      <c r="F41" s="24" t="s">
        <v>14</v>
      </c>
      <c r="G41" s="24" t="s">
        <v>15</v>
      </c>
      <c r="H41" s="24" t="s">
        <v>16</v>
      </c>
      <c r="I41" s="24" t="s">
        <v>17</v>
      </c>
      <c r="J41" s="24" t="s">
        <v>18</v>
      </c>
      <c r="K41" s="26" t="s">
        <v>19</v>
      </c>
      <c r="L41" s="27"/>
    </row>
    <row r="42" spans="1:12" ht="19.5" customHeight="1">
      <c r="A42" s="43">
        <v>1</v>
      </c>
      <c r="B42" s="130" t="s">
        <v>27</v>
      </c>
      <c r="C42" s="159" t="s">
        <v>225</v>
      </c>
      <c r="D42" s="45"/>
      <c r="E42" s="46">
        <v>2</v>
      </c>
      <c r="F42" s="46"/>
      <c r="G42" s="46"/>
      <c r="H42" s="46"/>
      <c r="I42" s="46"/>
      <c r="J42" s="29">
        <f t="shared" ref="J42:J49" si="4">SUM(D42:I42)*15</f>
        <v>30</v>
      </c>
      <c r="K42" s="31">
        <v>2</v>
      </c>
      <c r="L42" s="48">
        <v>23</v>
      </c>
    </row>
    <row r="43" spans="1:12" ht="20" customHeight="1">
      <c r="A43" s="16">
        <v>2</v>
      </c>
      <c r="B43" s="131" t="s">
        <v>182</v>
      </c>
      <c r="C43" s="159" t="s">
        <v>235</v>
      </c>
      <c r="D43" s="44">
        <v>2</v>
      </c>
      <c r="E43" s="44">
        <v>2</v>
      </c>
      <c r="F43" s="44"/>
      <c r="G43" s="44"/>
      <c r="H43" s="44"/>
      <c r="I43" s="44"/>
      <c r="J43" s="29">
        <f t="shared" si="4"/>
        <v>60</v>
      </c>
      <c r="K43" s="30">
        <v>5</v>
      </c>
      <c r="L43" s="49">
        <v>14</v>
      </c>
    </row>
    <row r="44" spans="1:12" ht="20" customHeight="1">
      <c r="A44" s="34">
        <v>3</v>
      </c>
      <c r="B44" s="166" t="s">
        <v>139</v>
      </c>
      <c r="C44" s="159" t="s">
        <v>236</v>
      </c>
      <c r="D44" s="37">
        <v>2</v>
      </c>
      <c r="E44" s="37"/>
      <c r="F44" s="37"/>
      <c r="G44" s="37">
        <v>2</v>
      </c>
      <c r="H44" s="37"/>
      <c r="I44" s="37"/>
      <c r="J44" s="29">
        <f t="shared" si="4"/>
        <v>60</v>
      </c>
      <c r="K44" s="30">
        <v>4</v>
      </c>
      <c r="L44" s="38">
        <v>14</v>
      </c>
    </row>
    <row r="45" spans="1:12" ht="20" customHeight="1">
      <c r="A45" s="34">
        <v>4</v>
      </c>
      <c r="B45" s="126" t="s">
        <v>142</v>
      </c>
      <c r="C45" s="159" t="s">
        <v>237</v>
      </c>
      <c r="D45" s="37">
        <v>2</v>
      </c>
      <c r="E45" s="37">
        <v>2</v>
      </c>
      <c r="F45" s="37"/>
      <c r="G45" s="37"/>
      <c r="H45" s="37"/>
      <c r="I45" s="37"/>
      <c r="J45" s="29">
        <f t="shared" si="4"/>
        <v>60</v>
      </c>
      <c r="K45" s="30">
        <v>5</v>
      </c>
      <c r="L45" s="38" t="s">
        <v>220</v>
      </c>
    </row>
    <row r="46" spans="1:12" ht="20" customHeight="1">
      <c r="A46" s="52">
        <v>5</v>
      </c>
      <c r="B46" s="126" t="s">
        <v>138</v>
      </c>
      <c r="C46" s="159" t="s">
        <v>238</v>
      </c>
      <c r="D46" s="37">
        <v>2</v>
      </c>
      <c r="E46" s="37"/>
      <c r="F46" s="37"/>
      <c r="G46" s="37"/>
      <c r="H46" s="37">
        <v>2</v>
      </c>
      <c r="I46" s="37"/>
      <c r="J46" s="29">
        <f t="shared" si="4"/>
        <v>60</v>
      </c>
      <c r="K46" s="30">
        <v>5</v>
      </c>
      <c r="L46" s="38">
        <v>13</v>
      </c>
    </row>
    <row r="47" spans="1:12" ht="20" customHeight="1">
      <c r="A47" s="52">
        <v>6</v>
      </c>
      <c r="B47" s="138" t="s">
        <v>97</v>
      </c>
      <c r="C47" s="159" t="s">
        <v>239</v>
      </c>
      <c r="D47" s="37">
        <v>2</v>
      </c>
      <c r="E47" s="37"/>
      <c r="F47" s="37"/>
      <c r="G47" s="37"/>
      <c r="H47" s="37"/>
      <c r="I47" s="37"/>
      <c r="J47" s="29">
        <f t="shared" si="4"/>
        <v>30</v>
      </c>
      <c r="K47" s="102">
        <v>2</v>
      </c>
      <c r="L47" s="38">
        <v>2</v>
      </c>
    </row>
    <row r="48" spans="1:12" ht="20" customHeight="1">
      <c r="A48" s="52">
        <v>7</v>
      </c>
      <c r="B48" s="137" t="s">
        <v>189</v>
      </c>
      <c r="C48" s="159" t="s">
        <v>240</v>
      </c>
      <c r="D48" s="37">
        <v>2</v>
      </c>
      <c r="E48" s="37"/>
      <c r="F48" s="37"/>
      <c r="G48" s="37"/>
      <c r="H48" s="37">
        <v>2</v>
      </c>
      <c r="I48" s="37"/>
      <c r="J48" s="29">
        <f t="shared" si="4"/>
        <v>60</v>
      </c>
      <c r="K48" s="35">
        <v>4</v>
      </c>
      <c r="L48" s="50">
        <v>3</v>
      </c>
    </row>
    <row r="49" spans="1:12" s="55" customFormat="1" ht="20" customHeight="1" thickBot="1">
      <c r="A49" s="53">
        <v>8</v>
      </c>
      <c r="B49" s="139" t="s">
        <v>181</v>
      </c>
      <c r="C49" s="159" t="s">
        <v>241</v>
      </c>
      <c r="D49" s="37">
        <v>2</v>
      </c>
      <c r="E49" s="37"/>
      <c r="F49" s="37"/>
      <c r="G49" s="37">
        <v>1</v>
      </c>
      <c r="H49" s="37"/>
      <c r="I49" s="37"/>
      <c r="J49" s="29">
        <f t="shared" si="4"/>
        <v>45</v>
      </c>
      <c r="K49" s="40">
        <v>3</v>
      </c>
      <c r="L49" s="38"/>
    </row>
    <row r="50" spans="1:12" ht="20" customHeight="1">
      <c r="C50" s="41" t="s">
        <v>21</v>
      </c>
      <c r="D50" s="129">
        <f t="shared" ref="D50:K50" si="5">SUM(D42:D49)</f>
        <v>14</v>
      </c>
      <c r="E50" s="129">
        <f t="shared" si="5"/>
        <v>6</v>
      </c>
      <c r="F50" s="129">
        <f t="shared" si="5"/>
        <v>0</v>
      </c>
      <c r="G50" s="129">
        <f t="shared" si="5"/>
        <v>3</v>
      </c>
      <c r="H50" s="129">
        <f t="shared" si="5"/>
        <v>4</v>
      </c>
      <c r="I50" s="129">
        <f t="shared" si="5"/>
        <v>0</v>
      </c>
      <c r="J50" s="129">
        <f t="shared" si="5"/>
        <v>405</v>
      </c>
      <c r="K50" s="129">
        <f t="shared" si="5"/>
        <v>30</v>
      </c>
      <c r="L50" s="15"/>
    </row>
    <row r="51" spans="1:12" ht="30" customHeight="1"/>
    <row r="52" spans="1:12" ht="14" customHeight="1" thickBot="1">
      <c r="A52" s="11"/>
      <c r="B52" s="12"/>
      <c r="C52" s="12"/>
      <c r="D52" s="12"/>
      <c r="E52" s="12"/>
      <c r="F52" s="13" t="s">
        <v>3</v>
      </c>
      <c r="G52" s="12"/>
      <c r="H52" s="12" t="s">
        <v>26</v>
      </c>
      <c r="I52" s="12"/>
      <c r="J52" s="12"/>
      <c r="K52" s="147" t="s">
        <v>123</v>
      </c>
      <c r="L52" s="15"/>
    </row>
    <row r="53" spans="1:12">
      <c r="A53" s="16" t="s">
        <v>5</v>
      </c>
      <c r="B53" s="17" t="s">
        <v>6</v>
      </c>
      <c r="C53" s="17" t="s">
        <v>7</v>
      </c>
      <c r="D53" s="148" t="s">
        <v>124</v>
      </c>
      <c r="E53" s="149"/>
      <c r="F53" s="18"/>
      <c r="G53" s="18"/>
      <c r="H53" s="18"/>
      <c r="I53" s="19"/>
      <c r="J53" s="17" t="s">
        <v>9</v>
      </c>
      <c r="K53" s="20" t="s">
        <v>10</v>
      </c>
      <c r="L53" s="21" t="s">
        <v>11</v>
      </c>
    </row>
    <row r="54" spans="1:12" ht="14" thickBot="1">
      <c r="A54" s="22"/>
      <c r="B54" s="23"/>
      <c r="C54" s="23"/>
      <c r="D54" s="24" t="s">
        <v>12</v>
      </c>
      <c r="E54" s="24" t="s">
        <v>13</v>
      </c>
      <c r="F54" s="24" t="s">
        <v>14</v>
      </c>
      <c r="G54" s="24" t="s">
        <v>15</v>
      </c>
      <c r="H54" s="24" t="s">
        <v>16</v>
      </c>
      <c r="I54" s="24" t="s">
        <v>17</v>
      </c>
      <c r="J54" s="24" t="s">
        <v>18</v>
      </c>
      <c r="K54" s="26" t="s">
        <v>19</v>
      </c>
      <c r="L54" s="27"/>
    </row>
    <row r="55" spans="1:12" ht="19.5" customHeight="1">
      <c r="A55" s="43">
        <v>1</v>
      </c>
      <c r="B55" s="130" t="s">
        <v>30</v>
      </c>
      <c r="C55" s="159" t="s">
        <v>226</v>
      </c>
      <c r="D55" s="45"/>
      <c r="E55" s="46">
        <v>2</v>
      </c>
      <c r="F55" s="46"/>
      <c r="G55" s="46"/>
      <c r="H55" s="46"/>
      <c r="I55" s="46"/>
      <c r="J55" s="29">
        <f t="shared" ref="J55:J63" si="6">SUM(D55:I55)*15</f>
        <v>30</v>
      </c>
      <c r="K55" s="31">
        <v>2</v>
      </c>
      <c r="L55" s="48">
        <v>23</v>
      </c>
    </row>
    <row r="56" spans="1:12" ht="20" customHeight="1">
      <c r="A56" s="16">
        <v>2</v>
      </c>
      <c r="B56" s="131" t="s">
        <v>171</v>
      </c>
      <c r="C56" s="159" t="s">
        <v>242</v>
      </c>
      <c r="D56" s="44">
        <v>2</v>
      </c>
      <c r="E56" s="44"/>
      <c r="F56" s="44"/>
      <c r="G56" s="44"/>
      <c r="H56" s="44">
        <v>2</v>
      </c>
      <c r="I56" s="44"/>
      <c r="J56" s="29">
        <f t="shared" si="6"/>
        <v>60</v>
      </c>
      <c r="K56" s="30">
        <v>4</v>
      </c>
      <c r="L56" s="49">
        <v>16</v>
      </c>
    </row>
    <row r="57" spans="1:12" ht="20" customHeight="1">
      <c r="A57" s="34">
        <v>3</v>
      </c>
      <c r="B57" s="137" t="s">
        <v>68</v>
      </c>
      <c r="C57" s="159" t="s">
        <v>243</v>
      </c>
      <c r="D57" s="37">
        <v>2</v>
      </c>
      <c r="E57" s="37"/>
      <c r="F57" s="37"/>
      <c r="G57" s="37"/>
      <c r="H57" s="37"/>
      <c r="I57" s="37"/>
      <c r="J57" s="29">
        <f t="shared" si="6"/>
        <v>30</v>
      </c>
      <c r="K57" s="35">
        <v>2</v>
      </c>
      <c r="L57" s="50">
        <v>25</v>
      </c>
    </row>
    <row r="58" spans="1:12" ht="20" customHeight="1">
      <c r="A58" s="34">
        <v>4</v>
      </c>
      <c r="B58" s="126" t="s">
        <v>192</v>
      </c>
      <c r="C58" s="159" t="s">
        <v>244</v>
      </c>
      <c r="D58" s="37">
        <v>2</v>
      </c>
      <c r="E58" s="37">
        <v>2</v>
      </c>
      <c r="F58" s="37"/>
      <c r="G58" s="37"/>
      <c r="H58" s="37"/>
      <c r="I58" s="37"/>
      <c r="J58" s="29">
        <f t="shared" si="6"/>
        <v>60</v>
      </c>
      <c r="K58" s="35">
        <v>5</v>
      </c>
      <c r="L58" s="50">
        <v>13</v>
      </c>
    </row>
    <row r="59" spans="1:12" ht="20" customHeight="1">
      <c r="A59" s="34">
        <v>5</v>
      </c>
      <c r="B59" s="106" t="s">
        <v>190</v>
      </c>
      <c r="C59" s="159" t="s">
        <v>245</v>
      </c>
      <c r="D59" s="29">
        <v>1</v>
      </c>
      <c r="E59" s="29"/>
      <c r="F59" s="29"/>
      <c r="G59" s="29"/>
      <c r="H59" s="29">
        <v>2</v>
      </c>
      <c r="I59" s="29"/>
      <c r="J59" s="29">
        <f t="shared" si="6"/>
        <v>45</v>
      </c>
      <c r="K59" s="35">
        <v>4</v>
      </c>
      <c r="L59" s="36">
        <v>13</v>
      </c>
    </row>
    <row r="60" spans="1:12" ht="20" customHeight="1">
      <c r="A60" s="135">
        <v>6</v>
      </c>
      <c r="B60" s="128" t="s">
        <v>191</v>
      </c>
      <c r="C60" s="159" t="s">
        <v>246</v>
      </c>
      <c r="D60" s="29">
        <v>2</v>
      </c>
      <c r="E60" s="29">
        <v>2</v>
      </c>
      <c r="F60" s="29"/>
      <c r="G60" s="29"/>
      <c r="H60" s="29">
        <v>1</v>
      </c>
      <c r="I60" s="29"/>
      <c r="J60" s="29">
        <f t="shared" si="6"/>
        <v>75</v>
      </c>
      <c r="K60" s="133">
        <v>6</v>
      </c>
      <c r="L60" s="32">
        <v>2</v>
      </c>
    </row>
    <row r="61" spans="1:12" ht="20" customHeight="1">
      <c r="A61" s="189">
        <v>7</v>
      </c>
      <c r="B61" s="172" t="s">
        <v>103</v>
      </c>
      <c r="C61" s="159" t="s">
        <v>248</v>
      </c>
      <c r="D61" s="37">
        <v>2</v>
      </c>
      <c r="E61" s="37"/>
      <c r="F61" s="37"/>
      <c r="G61" s="37"/>
      <c r="H61" s="37"/>
      <c r="I61" s="37"/>
      <c r="J61" s="29">
        <f t="shared" si="6"/>
        <v>30</v>
      </c>
      <c r="K61" s="30">
        <v>2</v>
      </c>
      <c r="L61" s="38" t="s">
        <v>220</v>
      </c>
    </row>
    <row r="62" spans="1:12" ht="20" customHeight="1">
      <c r="A62" s="190">
        <v>8</v>
      </c>
      <c r="B62" s="131" t="s">
        <v>101</v>
      </c>
      <c r="C62" s="159" t="s">
        <v>248</v>
      </c>
      <c r="D62" s="37">
        <v>1</v>
      </c>
      <c r="E62" s="37"/>
      <c r="F62" s="37"/>
      <c r="G62" s="37"/>
      <c r="H62" s="37"/>
      <c r="I62" s="37"/>
      <c r="J62" s="29">
        <f t="shared" si="6"/>
        <v>15</v>
      </c>
      <c r="K62" s="102">
        <v>1</v>
      </c>
      <c r="L62" s="38">
        <v>25</v>
      </c>
    </row>
    <row r="63" spans="1:12" ht="20" customHeight="1" thickBot="1">
      <c r="A63" s="39">
        <v>9</v>
      </c>
      <c r="B63" s="136" t="s">
        <v>184</v>
      </c>
      <c r="C63" s="159" t="s">
        <v>247</v>
      </c>
      <c r="D63" s="37">
        <v>2</v>
      </c>
      <c r="E63" s="37"/>
      <c r="F63" s="37"/>
      <c r="G63" s="37"/>
      <c r="H63" s="37">
        <v>2</v>
      </c>
      <c r="I63" s="37"/>
      <c r="J63" s="29">
        <f t="shared" si="6"/>
        <v>60</v>
      </c>
      <c r="K63" s="40">
        <v>4</v>
      </c>
      <c r="L63" s="38"/>
    </row>
    <row r="64" spans="1:12" ht="19.5" customHeight="1" thickBot="1">
      <c r="C64" s="41" t="s">
        <v>21</v>
      </c>
      <c r="D64" s="129">
        <f t="shared" ref="D64:K64" si="7">SUM(D55:D63)</f>
        <v>14</v>
      </c>
      <c r="E64" s="129">
        <f t="shared" si="7"/>
        <v>6</v>
      </c>
      <c r="F64" s="129">
        <f t="shared" si="7"/>
        <v>0</v>
      </c>
      <c r="G64" s="129">
        <f t="shared" si="7"/>
        <v>0</v>
      </c>
      <c r="H64" s="129">
        <f t="shared" si="7"/>
        <v>7</v>
      </c>
      <c r="I64" s="129">
        <f t="shared" si="7"/>
        <v>0</v>
      </c>
      <c r="J64" s="129">
        <f t="shared" si="7"/>
        <v>405</v>
      </c>
      <c r="K64" s="129">
        <f t="shared" si="7"/>
        <v>30</v>
      </c>
      <c r="L64" s="15"/>
    </row>
    <row r="65" spans="3:5">
      <c r="C65" s="66"/>
      <c r="D65" s="163"/>
      <c r="E65" s="66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5" firstPageNumber="0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4"/>
  <sheetViews>
    <sheetView showGridLines="0" tabSelected="1" topLeftCell="A4" workbookViewId="0">
      <selection activeCell="L21" sqref="L21"/>
    </sheetView>
  </sheetViews>
  <sheetFormatPr baseColWidth="10" defaultRowHeight="13"/>
  <cols>
    <col min="1" max="1" width="4.83203125" customWidth="1"/>
    <col min="2" max="2" width="43.664062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256" width="8.83203125" customWidth="1"/>
  </cols>
  <sheetData>
    <row r="1" spans="1:12" ht="15" customHeight="1">
      <c r="D1" s="56" t="s">
        <v>28</v>
      </c>
      <c r="J1" s="2"/>
      <c r="K1" s="2"/>
      <c r="L1" s="6"/>
    </row>
    <row r="2" spans="1:12" ht="30" customHeight="1">
      <c r="B2" s="57"/>
      <c r="D2" s="57"/>
    </row>
    <row r="3" spans="1:12" ht="14" customHeight="1">
      <c r="A3" s="11"/>
      <c r="B3" s="12"/>
      <c r="C3" s="12"/>
      <c r="D3" s="12"/>
      <c r="E3" s="12"/>
      <c r="F3" s="13" t="s">
        <v>3</v>
      </c>
      <c r="G3" s="12"/>
      <c r="H3" s="12" t="s">
        <v>29</v>
      </c>
      <c r="I3" s="12"/>
      <c r="J3" s="12"/>
      <c r="K3" s="147" t="s">
        <v>123</v>
      </c>
      <c r="L3" s="15"/>
    </row>
    <row r="4" spans="1:12">
      <c r="A4" s="16" t="s">
        <v>5</v>
      </c>
      <c r="B4" s="17" t="s">
        <v>6</v>
      </c>
      <c r="C4" s="17" t="s">
        <v>7</v>
      </c>
      <c r="D4" s="18" t="s">
        <v>8</v>
      </c>
      <c r="E4" s="18"/>
      <c r="F4" s="18"/>
      <c r="G4" s="18"/>
      <c r="H4" s="18"/>
      <c r="I4" s="19"/>
      <c r="J4" s="17" t="s">
        <v>9</v>
      </c>
      <c r="K4" s="20" t="s">
        <v>10</v>
      </c>
      <c r="L4" s="21" t="s">
        <v>11</v>
      </c>
    </row>
    <row r="5" spans="1:12">
      <c r="A5" s="22"/>
      <c r="B5" s="23"/>
      <c r="C5" s="23"/>
      <c r="D5" s="24" t="s">
        <v>12</v>
      </c>
      <c r="E5" s="24" t="s">
        <v>13</v>
      </c>
      <c r="F5" s="24" t="s">
        <v>14</v>
      </c>
      <c r="G5" s="24" t="s">
        <v>15</v>
      </c>
      <c r="H5" s="24" t="s">
        <v>16</v>
      </c>
      <c r="I5" s="24" t="s">
        <v>17</v>
      </c>
      <c r="J5" s="24" t="s">
        <v>18</v>
      </c>
      <c r="K5" s="26" t="s">
        <v>19</v>
      </c>
      <c r="L5" s="27"/>
    </row>
    <row r="6" spans="1:12" ht="19.5" customHeight="1">
      <c r="A6" s="43">
        <v>1</v>
      </c>
      <c r="B6" s="130" t="s">
        <v>185</v>
      </c>
      <c r="C6" s="159" t="s">
        <v>227</v>
      </c>
      <c r="D6" s="58"/>
      <c r="E6" s="58">
        <v>2</v>
      </c>
      <c r="F6" s="58"/>
      <c r="G6" s="58"/>
      <c r="H6" s="58"/>
      <c r="I6" s="58"/>
      <c r="J6" s="29">
        <f t="shared" ref="J6:J13" si="0">SUM(D6:I6)*15</f>
        <v>30</v>
      </c>
      <c r="K6" s="59">
        <v>2</v>
      </c>
      <c r="L6" s="48">
        <v>23</v>
      </c>
    </row>
    <row r="7" spans="1:12" ht="20" customHeight="1">
      <c r="A7" s="34">
        <v>2</v>
      </c>
      <c r="B7" s="19" t="s">
        <v>295</v>
      </c>
      <c r="C7" s="159" t="s">
        <v>250</v>
      </c>
      <c r="D7" s="37">
        <v>1</v>
      </c>
      <c r="E7" s="37"/>
      <c r="F7" s="37"/>
      <c r="G7" s="37"/>
      <c r="H7" s="37">
        <v>2</v>
      </c>
      <c r="I7" s="37"/>
      <c r="J7" s="29">
        <f t="shared" si="0"/>
        <v>45</v>
      </c>
      <c r="K7" s="30">
        <v>4</v>
      </c>
      <c r="L7" s="38">
        <v>2</v>
      </c>
    </row>
    <row r="8" spans="1:12" ht="20" customHeight="1">
      <c r="A8" s="60">
        <v>3</v>
      </c>
      <c r="B8" s="137" t="s">
        <v>193</v>
      </c>
      <c r="C8" s="159" t="s">
        <v>249</v>
      </c>
      <c r="D8" s="37">
        <v>1</v>
      </c>
      <c r="E8" s="37"/>
      <c r="F8" s="37"/>
      <c r="G8" s="37"/>
      <c r="H8" s="37">
        <v>2</v>
      </c>
      <c r="I8" s="37"/>
      <c r="J8" s="29">
        <f t="shared" si="0"/>
        <v>45</v>
      </c>
      <c r="K8" s="30">
        <v>4</v>
      </c>
      <c r="L8" s="38">
        <v>13</v>
      </c>
    </row>
    <row r="9" spans="1:12" ht="20" customHeight="1">
      <c r="A9" s="60">
        <v>4</v>
      </c>
      <c r="B9" s="138" t="s">
        <v>106</v>
      </c>
      <c r="C9" s="159" t="s">
        <v>309</v>
      </c>
      <c r="D9" s="61">
        <v>2</v>
      </c>
      <c r="E9" s="61"/>
      <c r="F9" s="61"/>
      <c r="G9" s="61"/>
      <c r="H9" s="61">
        <v>2</v>
      </c>
      <c r="I9" s="61"/>
      <c r="J9" s="29">
        <f t="shared" si="0"/>
        <v>60</v>
      </c>
      <c r="K9" s="102">
        <v>5</v>
      </c>
      <c r="L9" s="62">
        <v>2</v>
      </c>
    </row>
    <row r="10" spans="1:12" ht="20" customHeight="1">
      <c r="A10" s="140">
        <v>5</v>
      </c>
      <c r="B10" s="103" t="s">
        <v>102</v>
      </c>
      <c r="C10" s="159" t="s">
        <v>251</v>
      </c>
      <c r="D10" s="61">
        <v>2</v>
      </c>
      <c r="E10" s="61">
        <v>2</v>
      </c>
      <c r="F10" s="61"/>
      <c r="G10" s="61"/>
      <c r="H10" s="61"/>
      <c r="I10" s="61"/>
      <c r="J10" s="29">
        <f t="shared" si="0"/>
        <v>60</v>
      </c>
      <c r="K10" s="142">
        <v>5</v>
      </c>
      <c r="L10" s="62">
        <v>2</v>
      </c>
    </row>
    <row r="11" spans="1:12" ht="20" customHeight="1">
      <c r="A11" s="141">
        <v>6</v>
      </c>
      <c r="B11" s="143" t="s">
        <v>100</v>
      </c>
      <c r="C11" s="159" t="s">
        <v>252</v>
      </c>
      <c r="D11" s="44">
        <v>2</v>
      </c>
      <c r="E11" s="44"/>
      <c r="F11" s="44"/>
      <c r="G11" s="44">
        <v>3</v>
      </c>
      <c r="H11" s="44"/>
      <c r="I11" s="44"/>
      <c r="J11" s="160">
        <f t="shared" si="0"/>
        <v>75</v>
      </c>
      <c r="K11" s="144">
        <v>5</v>
      </c>
      <c r="L11" s="134">
        <v>2</v>
      </c>
    </row>
    <row r="12" spans="1:12" ht="18.75" customHeight="1">
      <c r="A12" s="173">
        <v>7</v>
      </c>
      <c r="B12" s="165" t="s">
        <v>105</v>
      </c>
      <c r="C12" s="159" t="s">
        <v>253</v>
      </c>
      <c r="D12" s="37">
        <v>2</v>
      </c>
      <c r="E12" s="37"/>
      <c r="F12" s="37"/>
      <c r="G12" s="37"/>
      <c r="H12" s="37"/>
      <c r="I12" s="37"/>
      <c r="J12" s="150">
        <f t="shared" si="0"/>
        <v>30</v>
      </c>
      <c r="K12" s="30">
        <v>2</v>
      </c>
      <c r="L12" s="38">
        <v>4</v>
      </c>
    </row>
    <row r="13" spans="1:12" ht="20" customHeight="1" thickBot="1">
      <c r="A13" s="104">
        <v>8</v>
      </c>
      <c r="B13" s="146" t="s">
        <v>186</v>
      </c>
      <c r="C13" s="159" t="s">
        <v>254</v>
      </c>
      <c r="D13" s="61">
        <v>2</v>
      </c>
      <c r="E13" s="61">
        <v>1</v>
      </c>
      <c r="F13" s="61"/>
      <c r="G13" s="61"/>
      <c r="H13" s="61"/>
      <c r="I13" s="61"/>
      <c r="J13" s="47">
        <f t="shared" si="0"/>
        <v>45</v>
      </c>
      <c r="K13" s="63">
        <v>3</v>
      </c>
      <c r="L13" s="64"/>
    </row>
    <row r="14" spans="1:12" ht="20" customHeight="1" thickBot="1">
      <c r="C14" s="41" t="s">
        <v>21</v>
      </c>
      <c r="D14" s="42">
        <f t="shared" ref="D14:K14" si="1">SUM(D6:D13)</f>
        <v>12</v>
      </c>
      <c r="E14" s="42">
        <f t="shared" si="1"/>
        <v>5</v>
      </c>
      <c r="F14" s="42">
        <f t="shared" si="1"/>
        <v>0</v>
      </c>
      <c r="G14" s="42">
        <f t="shared" si="1"/>
        <v>3</v>
      </c>
      <c r="H14" s="42">
        <f t="shared" si="1"/>
        <v>6</v>
      </c>
      <c r="I14" s="42">
        <f t="shared" si="1"/>
        <v>0</v>
      </c>
      <c r="J14" s="42">
        <f t="shared" si="1"/>
        <v>390</v>
      </c>
      <c r="K14" s="42">
        <f t="shared" si="1"/>
        <v>30</v>
      </c>
      <c r="L14" s="15"/>
    </row>
    <row r="15" spans="1:12" ht="30" customHeight="1">
      <c r="C15" s="65"/>
      <c r="D15" s="66"/>
      <c r="E15" s="66"/>
      <c r="F15" s="66"/>
      <c r="G15" s="66"/>
      <c r="H15" s="66"/>
      <c r="I15" s="66"/>
      <c r="J15" s="66"/>
      <c r="K15" s="66"/>
      <c r="L15" s="66"/>
    </row>
    <row r="16" spans="1:12" ht="14" customHeight="1" thickBot="1">
      <c r="A16" s="11"/>
      <c r="B16" s="12"/>
      <c r="C16" s="12"/>
      <c r="D16" s="12"/>
      <c r="E16" s="12"/>
      <c r="F16" s="13" t="s">
        <v>3</v>
      </c>
      <c r="G16" s="12"/>
      <c r="H16" s="12" t="s">
        <v>31</v>
      </c>
      <c r="I16" s="12"/>
      <c r="J16" s="12"/>
      <c r="K16" s="147" t="s">
        <v>123</v>
      </c>
      <c r="L16" s="15"/>
    </row>
    <row r="17" spans="1:12">
      <c r="A17" s="16" t="s">
        <v>5</v>
      </c>
      <c r="B17" s="17" t="s">
        <v>6</v>
      </c>
      <c r="C17" s="17" t="s">
        <v>7</v>
      </c>
      <c r="D17" s="148" t="s">
        <v>124</v>
      </c>
      <c r="E17" s="149"/>
      <c r="F17" s="18"/>
      <c r="G17" s="18"/>
      <c r="H17" s="18"/>
      <c r="I17" s="19"/>
      <c r="J17" s="17" t="s">
        <v>9</v>
      </c>
      <c r="K17" s="20" t="s">
        <v>10</v>
      </c>
      <c r="L17" s="21" t="s">
        <v>11</v>
      </c>
    </row>
    <row r="18" spans="1:12" ht="14" thickBot="1">
      <c r="A18" s="22"/>
      <c r="B18" s="23"/>
      <c r="C18" s="23"/>
      <c r="D18" s="24" t="s">
        <v>12</v>
      </c>
      <c r="E18" s="24" t="s">
        <v>13</v>
      </c>
      <c r="F18" s="24" t="s">
        <v>14</v>
      </c>
      <c r="G18" s="24" t="s">
        <v>15</v>
      </c>
      <c r="H18" s="24" t="s">
        <v>16</v>
      </c>
      <c r="I18" s="24" t="s">
        <v>17</v>
      </c>
      <c r="J18" s="24" t="s">
        <v>18</v>
      </c>
      <c r="K18" s="26" t="s">
        <v>19</v>
      </c>
      <c r="L18" s="27"/>
    </row>
    <row r="19" spans="1:12" ht="20" customHeight="1">
      <c r="A19" s="43">
        <v>1</v>
      </c>
      <c r="B19" s="137" t="s">
        <v>183</v>
      </c>
      <c r="C19" s="159" t="s">
        <v>255</v>
      </c>
      <c r="D19" s="174">
        <v>1</v>
      </c>
      <c r="E19" s="174"/>
      <c r="F19" s="174"/>
      <c r="G19" s="174"/>
      <c r="H19" s="174">
        <v>2</v>
      </c>
      <c r="I19" s="174"/>
      <c r="J19" s="175">
        <f t="shared" ref="J19:J26" si="2">SUM(D19:I19)*15</f>
        <v>45</v>
      </c>
      <c r="K19" s="176">
        <v>4</v>
      </c>
      <c r="L19" s="145" t="s">
        <v>222</v>
      </c>
    </row>
    <row r="20" spans="1:12" ht="19.5" customHeight="1">
      <c r="A20" s="60">
        <v>2</v>
      </c>
      <c r="B20" s="103" t="s">
        <v>187</v>
      </c>
      <c r="C20" s="159" t="s">
        <v>256</v>
      </c>
      <c r="D20" s="161">
        <v>2</v>
      </c>
      <c r="E20" s="161">
        <v>2</v>
      </c>
      <c r="F20" s="161"/>
      <c r="G20" s="161"/>
      <c r="H20" s="161"/>
      <c r="I20" s="161"/>
      <c r="J20" s="150">
        <f t="shared" si="2"/>
        <v>60</v>
      </c>
      <c r="K20" s="142">
        <v>5</v>
      </c>
      <c r="L20" s="62" t="s">
        <v>220</v>
      </c>
    </row>
    <row r="21" spans="1:12" ht="20" customHeight="1">
      <c r="A21" s="16">
        <v>3</v>
      </c>
      <c r="B21" s="132" t="s">
        <v>311</v>
      </c>
      <c r="C21" s="159" t="s">
        <v>310</v>
      </c>
      <c r="D21" s="61">
        <v>2</v>
      </c>
      <c r="E21" s="61">
        <v>2</v>
      </c>
      <c r="F21" s="61"/>
      <c r="G21" s="61"/>
      <c r="H21" s="61"/>
      <c r="I21" s="61"/>
      <c r="J21" s="150">
        <f t="shared" si="2"/>
        <v>60</v>
      </c>
      <c r="K21" s="30">
        <v>5</v>
      </c>
      <c r="L21" s="62">
        <v>14</v>
      </c>
    </row>
    <row r="22" spans="1:12" ht="20" customHeight="1">
      <c r="A22" s="34">
        <v>4</v>
      </c>
      <c r="B22" s="132" t="s">
        <v>107</v>
      </c>
      <c r="C22" s="159" t="s">
        <v>257</v>
      </c>
      <c r="D22" s="61">
        <v>2</v>
      </c>
      <c r="E22" s="61"/>
      <c r="F22" s="61"/>
      <c r="G22" s="61">
        <v>2</v>
      </c>
      <c r="H22" s="61"/>
      <c r="I22" s="61"/>
      <c r="J22" s="150">
        <f t="shared" si="2"/>
        <v>60</v>
      </c>
      <c r="K22" s="133">
        <v>4</v>
      </c>
      <c r="L22" s="62">
        <v>15</v>
      </c>
    </row>
    <row r="23" spans="1:12" ht="20" customHeight="1">
      <c r="A23" s="52">
        <v>5</v>
      </c>
      <c r="B23" s="137" t="s">
        <v>143</v>
      </c>
      <c r="C23" s="159" t="s">
        <v>258</v>
      </c>
      <c r="D23" s="61">
        <v>1</v>
      </c>
      <c r="E23" s="61"/>
      <c r="F23" s="61"/>
      <c r="G23" s="61">
        <v>2</v>
      </c>
      <c r="H23" s="61"/>
      <c r="I23" s="61"/>
      <c r="J23" s="150">
        <f t="shared" si="2"/>
        <v>45</v>
      </c>
      <c r="K23" s="133">
        <v>3</v>
      </c>
      <c r="L23" s="62">
        <v>14</v>
      </c>
    </row>
    <row r="24" spans="1:12" ht="20" customHeight="1">
      <c r="A24" s="52">
        <v>6</v>
      </c>
      <c r="B24" s="137" t="s">
        <v>194</v>
      </c>
      <c r="C24" s="179" t="s">
        <v>259</v>
      </c>
      <c r="D24" s="44">
        <v>2</v>
      </c>
      <c r="E24" s="44">
        <v>2</v>
      </c>
      <c r="F24" s="44"/>
      <c r="G24" s="44"/>
      <c r="H24" s="44"/>
      <c r="I24" s="44"/>
      <c r="J24" s="150">
        <f t="shared" si="2"/>
        <v>60</v>
      </c>
      <c r="K24" s="181">
        <v>4</v>
      </c>
      <c r="L24" s="49"/>
    </row>
    <row r="25" spans="1:12" ht="20" customHeight="1">
      <c r="A25" s="52">
        <v>7</v>
      </c>
      <c r="B25" s="183" t="s">
        <v>195</v>
      </c>
      <c r="C25" s="103" t="s">
        <v>259</v>
      </c>
      <c r="D25" s="103">
        <v>2</v>
      </c>
      <c r="E25" s="103">
        <v>1</v>
      </c>
      <c r="F25" s="103"/>
      <c r="G25" s="103"/>
      <c r="H25" s="103"/>
      <c r="I25" s="103"/>
      <c r="J25" s="150">
        <f t="shared" si="2"/>
        <v>45</v>
      </c>
      <c r="K25" s="103">
        <v>3</v>
      </c>
      <c r="L25" s="184"/>
    </row>
    <row r="26" spans="1:12" ht="20" customHeight="1" thickBot="1">
      <c r="A26" s="157">
        <v>8</v>
      </c>
      <c r="B26" s="136" t="s">
        <v>202</v>
      </c>
      <c r="C26" s="180" t="s">
        <v>260</v>
      </c>
      <c r="D26" s="61">
        <v>2</v>
      </c>
      <c r="E26" s="61"/>
      <c r="F26" s="61"/>
      <c r="G26" s="61"/>
      <c r="H26" s="61"/>
      <c r="I26" s="61"/>
      <c r="J26" s="150">
        <f t="shared" si="2"/>
        <v>30</v>
      </c>
      <c r="K26" s="182">
        <v>2</v>
      </c>
      <c r="L26" s="62"/>
    </row>
    <row r="27" spans="1:12" ht="19.5" customHeight="1" thickBot="1">
      <c r="C27" s="41" t="s">
        <v>21</v>
      </c>
      <c r="D27" s="42">
        <f t="shared" ref="D27:K27" si="3">SUM(D19:D26)</f>
        <v>14</v>
      </c>
      <c r="E27" s="129">
        <f t="shared" si="3"/>
        <v>7</v>
      </c>
      <c r="F27" s="129">
        <f t="shared" si="3"/>
        <v>0</v>
      </c>
      <c r="G27" s="129">
        <f t="shared" si="3"/>
        <v>4</v>
      </c>
      <c r="H27" s="129">
        <f t="shared" si="3"/>
        <v>2</v>
      </c>
      <c r="I27" s="129">
        <f t="shared" si="3"/>
        <v>0</v>
      </c>
      <c r="J27" s="129">
        <f t="shared" si="3"/>
        <v>405</v>
      </c>
      <c r="K27" s="129">
        <f t="shared" si="3"/>
        <v>30</v>
      </c>
      <c r="L27" s="15"/>
    </row>
    <row r="28" spans="1:12" ht="30" customHeight="1"/>
    <row r="29" spans="1:12" ht="14" customHeight="1">
      <c r="A29" s="11"/>
      <c r="B29" s="12"/>
      <c r="C29" s="12"/>
      <c r="D29" s="12"/>
      <c r="E29" s="12"/>
      <c r="F29" s="13" t="s">
        <v>3</v>
      </c>
      <c r="G29" s="12"/>
      <c r="H29" s="12" t="s">
        <v>32</v>
      </c>
      <c r="I29" s="12"/>
      <c r="J29" s="12"/>
      <c r="K29" s="147" t="s">
        <v>123</v>
      </c>
      <c r="L29" s="15"/>
    </row>
    <row r="30" spans="1:12">
      <c r="A30" s="16" t="s">
        <v>5</v>
      </c>
      <c r="B30" s="17" t="s">
        <v>6</v>
      </c>
      <c r="C30" s="17" t="s">
        <v>7</v>
      </c>
      <c r="D30" s="148" t="s">
        <v>124</v>
      </c>
      <c r="F30" s="18"/>
      <c r="G30" s="18"/>
      <c r="H30" s="18"/>
      <c r="I30" s="19"/>
      <c r="J30" s="17" t="s">
        <v>9</v>
      </c>
      <c r="K30" s="20" t="s">
        <v>10</v>
      </c>
      <c r="L30" s="21" t="s">
        <v>11</v>
      </c>
    </row>
    <row r="31" spans="1:12" ht="14" thickBot="1">
      <c r="A31" s="22"/>
      <c r="B31" s="23"/>
      <c r="C31" s="23"/>
      <c r="D31" s="24" t="s">
        <v>12</v>
      </c>
      <c r="E31" s="158" t="s">
        <v>13</v>
      </c>
      <c r="F31" s="24" t="s">
        <v>14</v>
      </c>
      <c r="G31" s="24" t="s">
        <v>15</v>
      </c>
      <c r="H31" s="24" t="s">
        <v>16</v>
      </c>
      <c r="I31" s="24" t="s">
        <v>17</v>
      </c>
      <c r="J31" s="24" t="s">
        <v>18</v>
      </c>
      <c r="K31" s="26" t="s">
        <v>19</v>
      </c>
      <c r="L31" s="27"/>
    </row>
    <row r="32" spans="1:12" ht="19.5" customHeight="1">
      <c r="A32" s="43">
        <v>1</v>
      </c>
      <c r="B32" s="137" t="s">
        <v>188</v>
      </c>
      <c r="C32" s="159" t="s">
        <v>261</v>
      </c>
      <c r="D32" s="61">
        <v>2</v>
      </c>
      <c r="E32" s="61"/>
      <c r="F32" s="61"/>
      <c r="G32" s="61"/>
      <c r="H32" s="61">
        <v>2</v>
      </c>
      <c r="I32" s="61"/>
      <c r="J32" s="150">
        <f>SUM(D32:I32)*15</f>
        <v>60</v>
      </c>
      <c r="K32" s="30">
        <v>5</v>
      </c>
      <c r="L32" s="62"/>
    </row>
    <row r="33" spans="1:26" ht="20" customHeight="1">
      <c r="A33" s="34">
        <v>2</v>
      </c>
      <c r="B33" s="137" t="s">
        <v>202</v>
      </c>
      <c r="C33" s="159" t="s">
        <v>260</v>
      </c>
      <c r="D33" s="61">
        <v>2</v>
      </c>
      <c r="E33" s="61"/>
      <c r="F33" s="61"/>
      <c r="G33" s="61"/>
      <c r="H33" s="61"/>
      <c r="I33" s="61"/>
      <c r="J33" s="150">
        <f>SUM(D33:I33)*15</f>
        <v>30</v>
      </c>
      <c r="K33" s="30">
        <v>3</v>
      </c>
      <c r="L33" s="62"/>
      <c r="N33" s="67"/>
      <c r="O33" s="68"/>
      <c r="P33" s="69"/>
      <c r="Q33" s="68"/>
      <c r="R33" s="68"/>
      <c r="S33" s="68"/>
      <c r="T33" s="68"/>
      <c r="U33" s="68"/>
      <c r="V33" s="68"/>
      <c r="W33" s="69"/>
      <c r="X33" s="65"/>
      <c r="Y33" s="66"/>
      <c r="Z33" s="66"/>
    </row>
    <row r="34" spans="1:26" ht="20" customHeight="1">
      <c r="A34" s="34">
        <v>3</v>
      </c>
      <c r="B34" s="19" t="s">
        <v>34</v>
      </c>
      <c r="C34" s="159" t="s">
        <v>262</v>
      </c>
      <c r="D34" s="61">
        <v>1</v>
      </c>
      <c r="E34" s="61"/>
      <c r="F34" s="61"/>
      <c r="G34" s="61"/>
      <c r="H34" s="61"/>
      <c r="I34" s="61"/>
      <c r="J34" s="150">
        <f>SUM(D34:I34)*15</f>
        <v>15</v>
      </c>
      <c r="K34" s="63">
        <v>2</v>
      </c>
      <c r="L34" s="64">
        <v>13</v>
      </c>
    </row>
    <row r="35" spans="1:26" ht="20" customHeight="1">
      <c r="A35" s="52">
        <v>4</v>
      </c>
      <c r="B35" s="19" t="s">
        <v>33</v>
      </c>
      <c r="C35" s="159" t="s">
        <v>263</v>
      </c>
      <c r="D35" s="61"/>
      <c r="E35" s="61"/>
      <c r="F35" s="61"/>
      <c r="G35" s="61"/>
      <c r="H35" s="61"/>
      <c r="I35" s="61">
        <v>2</v>
      </c>
      <c r="J35" s="150">
        <f>SUM(D35:I35)*15</f>
        <v>30</v>
      </c>
      <c r="K35" s="30">
        <v>5</v>
      </c>
      <c r="L35" s="62"/>
    </row>
    <row r="36" spans="1:26" ht="20" customHeight="1" thickBot="1">
      <c r="A36" s="53">
        <v>5</v>
      </c>
      <c r="B36" s="54" t="s">
        <v>35</v>
      </c>
      <c r="C36" s="159" t="s">
        <v>264</v>
      </c>
      <c r="D36" s="61"/>
      <c r="E36" s="61"/>
      <c r="F36" s="61"/>
      <c r="G36" s="61"/>
      <c r="H36" s="61"/>
      <c r="I36" s="61"/>
      <c r="J36" s="29">
        <f>SUM(D36:I36)*'Sem I _ IV '!$J$5</f>
        <v>0</v>
      </c>
      <c r="K36" s="40">
        <v>15</v>
      </c>
      <c r="L36" s="62"/>
    </row>
    <row r="37" spans="1:26" ht="20" customHeight="1">
      <c r="C37" s="41" t="s">
        <v>21</v>
      </c>
      <c r="D37" s="129">
        <f t="shared" ref="D37:K37" si="4">SUM(D32:D36)</f>
        <v>5</v>
      </c>
      <c r="E37" s="129">
        <f t="shared" si="4"/>
        <v>0</v>
      </c>
      <c r="F37" s="129">
        <f t="shared" si="4"/>
        <v>0</v>
      </c>
      <c r="G37" s="129">
        <f t="shared" si="4"/>
        <v>0</v>
      </c>
      <c r="H37" s="129">
        <f t="shared" si="4"/>
        <v>2</v>
      </c>
      <c r="I37" s="129">
        <f t="shared" si="4"/>
        <v>2</v>
      </c>
      <c r="J37" s="129">
        <f t="shared" si="4"/>
        <v>135</v>
      </c>
      <c r="K37" s="168">
        <f t="shared" si="4"/>
        <v>30</v>
      </c>
      <c r="L37" s="70"/>
    </row>
    <row r="40" spans="1:26" ht="20">
      <c r="A40" s="71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26" s="2" customFormat="1" ht="20">
      <c r="A41" s="72"/>
      <c r="B41"/>
      <c r="C41"/>
      <c r="D41"/>
      <c r="E41"/>
      <c r="F41"/>
      <c r="G41"/>
      <c r="H41"/>
      <c r="I41"/>
      <c r="J41"/>
      <c r="K41"/>
      <c r="L41"/>
    </row>
    <row r="42" spans="1:26" ht="18">
      <c r="A42" s="8" t="s">
        <v>196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3" spans="1:26" s="73" customFormat="1" ht="18">
      <c r="A43" s="8" t="s">
        <v>37</v>
      </c>
      <c r="B43"/>
      <c r="C43"/>
      <c r="D43"/>
      <c r="E43"/>
      <c r="F43"/>
      <c r="G43"/>
      <c r="H43"/>
      <c r="I43"/>
      <c r="J43"/>
      <c r="K43"/>
      <c r="L43"/>
    </row>
    <row r="46" spans="1:26">
      <c r="A46" s="57"/>
    </row>
    <row r="47" spans="1:26" ht="23">
      <c r="A47" s="5" t="s">
        <v>38</v>
      </c>
      <c r="B47" s="8"/>
      <c r="C47" s="8"/>
      <c r="D47" s="8"/>
      <c r="E47" s="8"/>
      <c r="F47" s="8"/>
      <c r="G47" s="8"/>
      <c r="H47" s="8"/>
      <c r="I47" s="8"/>
      <c r="J47" s="74"/>
      <c r="K47" s="74"/>
      <c r="L47" s="75">
        <f>'Sem I _ IV '!J24+'Sem I _ IV '!J37+'Sem I _ IV '!J50+'Sem I _ IV '!J64+J14+J27+J37</f>
        <v>2505</v>
      </c>
    </row>
    <row r="48" spans="1:26" s="8" customFormat="1" ht="18">
      <c r="A48" s="5"/>
      <c r="K48" s="164"/>
      <c r="L48" s="164"/>
      <c r="M48" s="164"/>
    </row>
    <row r="49" spans="1:13" s="8" customFormat="1" ht="18">
      <c r="A49"/>
      <c r="B49" s="76" t="s">
        <v>39</v>
      </c>
      <c r="C49" s="5">
        <f>('Sem I _ IV '!D24+'Sem I _ IV '!D37+'Sem I _ IV '!D50+'Sem I _ IV '!D64+'Sem V _ VII'!D14+'Sem V _ VII'!D27+'Sem V _ VII'!D37)*15</f>
        <v>1185</v>
      </c>
      <c r="D49"/>
      <c r="E49"/>
      <c r="F49"/>
      <c r="G49"/>
      <c r="H49"/>
      <c r="I49"/>
      <c r="J49"/>
      <c r="K49"/>
      <c r="L49"/>
    </row>
    <row r="50" spans="1:13" ht="16">
      <c r="B50" s="76" t="s">
        <v>40</v>
      </c>
      <c r="C50" s="77">
        <f>100*(C49/L47)</f>
        <v>47.305389221556887</v>
      </c>
      <c r="D50" s="3" t="s">
        <v>41</v>
      </c>
      <c r="G50" s="77"/>
      <c r="M50" s="3"/>
    </row>
    <row r="51" spans="1:13" ht="18">
      <c r="B51" s="76" t="s">
        <v>108</v>
      </c>
      <c r="C51" s="74">
        <v>1575</v>
      </c>
    </row>
    <row r="52" spans="1:13" ht="16">
      <c r="C52" s="77">
        <f>100*(C51/L47)</f>
        <v>62.874251497005986</v>
      </c>
      <c r="D52" s="3" t="s">
        <v>41</v>
      </c>
      <c r="E52" s="3"/>
      <c r="F52" s="3"/>
      <c r="G52" s="3"/>
      <c r="H52" s="3"/>
      <c r="I52" s="3"/>
      <c r="J52" s="3"/>
    </row>
    <row r="54" spans="1:13" ht="18">
      <c r="A54" s="8"/>
      <c r="B54" s="8"/>
      <c r="C54" s="8"/>
      <c r="D54" s="8"/>
    </row>
    <row r="57" spans="1:13" ht="18">
      <c r="A57" s="8" t="s">
        <v>140</v>
      </c>
      <c r="B57" s="8"/>
      <c r="C57" s="8"/>
      <c r="D57" s="8"/>
      <c r="E57" s="8"/>
      <c r="F57" s="8"/>
      <c r="G57" s="8"/>
      <c r="H57" s="8"/>
      <c r="I57" s="8"/>
      <c r="J57" s="8"/>
    </row>
    <row r="58" spans="1:13" ht="18">
      <c r="A58" s="8" t="s">
        <v>129</v>
      </c>
      <c r="B58" s="8"/>
      <c r="C58" s="8"/>
      <c r="D58" s="8"/>
      <c r="E58" s="8"/>
      <c r="F58" s="8"/>
      <c r="G58" s="8"/>
      <c r="H58" s="8"/>
      <c r="I58" s="8"/>
      <c r="J58" s="8"/>
    </row>
    <row r="59" spans="1:13">
      <c r="A59" t="s">
        <v>130</v>
      </c>
    </row>
    <row r="60" spans="1:13" ht="13.5" customHeight="1">
      <c r="A60" t="s">
        <v>131</v>
      </c>
    </row>
    <row r="62" spans="1:13" ht="18">
      <c r="A62" s="8"/>
      <c r="B62" s="8"/>
      <c r="C62" s="8"/>
      <c r="D62" s="8"/>
      <c r="E62" s="8"/>
      <c r="F62" s="8"/>
      <c r="G62" s="8"/>
      <c r="H62" s="8"/>
      <c r="I62" s="8"/>
      <c r="J62" s="8"/>
    </row>
    <row r="70" spans="2:12"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</row>
    <row r="71" spans="2:12">
      <c r="B71" s="66"/>
      <c r="C71" s="163"/>
      <c r="D71" s="68"/>
      <c r="E71" s="68"/>
      <c r="F71" s="68"/>
      <c r="G71" s="68"/>
      <c r="H71" s="68"/>
      <c r="I71" s="68"/>
      <c r="J71" s="69"/>
      <c r="K71" s="69"/>
      <c r="L71" s="65"/>
    </row>
    <row r="72" spans="2:12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2:12"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</row>
    <row r="74" spans="2:12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9" firstPageNumber="0" orientation="portrait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opLeftCell="A26" workbookViewId="0">
      <selection activeCell="B37" sqref="B37"/>
    </sheetView>
  </sheetViews>
  <sheetFormatPr baseColWidth="10" defaultRowHeight="13"/>
  <cols>
    <col min="1" max="1" width="6.6640625" style="78" customWidth="1"/>
    <col min="2" max="2" width="56.83203125" customWidth="1"/>
    <col min="3" max="3" width="17.6640625" style="78" customWidth="1"/>
    <col min="4" max="4" width="60" customWidth="1"/>
    <col min="5" max="5" width="18.33203125" style="78" customWidth="1"/>
    <col min="6" max="256" width="8.83203125" customWidth="1"/>
  </cols>
  <sheetData>
    <row r="1" spans="1:5" ht="18.75" customHeight="1">
      <c r="C1" s="1" t="s">
        <v>42</v>
      </c>
    </row>
    <row r="2" spans="1:5" ht="30" customHeight="1">
      <c r="A2" s="79" t="s">
        <v>207</v>
      </c>
    </row>
    <row r="3" spans="1:5" ht="18" customHeight="1">
      <c r="A3" s="79"/>
      <c r="C3" s="80" t="s">
        <v>132</v>
      </c>
    </row>
    <row r="4" spans="1:5" ht="19.5" customHeight="1"/>
    <row r="5" spans="1:5" ht="27" customHeight="1">
      <c r="A5" s="81"/>
      <c r="B5" s="82"/>
      <c r="C5" s="83" t="s">
        <v>43</v>
      </c>
      <c r="D5" s="82"/>
      <c r="E5" s="81"/>
    </row>
    <row r="6" spans="1:5" ht="21" customHeight="1">
      <c r="A6" s="81"/>
      <c r="B6" s="82"/>
      <c r="C6" s="81"/>
      <c r="D6" s="82"/>
      <c r="E6" s="81"/>
    </row>
    <row r="7" spans="1:5" s="85" customFormat="1" ht="25" customHeight="1">
      <c r="A7" s="191" t="s">
        <v>5</v>
      </c>
      <c r="B7" s="192" t="s">
        <v>81</v>
      </c>
      <c r="C7" s="192"/>
      <c r="D7" s="192" t="s">
        <v>133</v>
      </c>
      <c r="E7" s="192"/>
    </row>
    <row r="8" spans="1:5" s="85" customFormat="1" ht="25" customHeight="1">
      <c r="A8" s="191"/>
      <c r="B8" s="84" t="s">
        <v>83</v>
      </c>
      <c r="C8" s="84" t="s">
        <v>9</v>
      </c>
      <c r="D8" s="84" t="s">
        <v>44</v>
      </c>
      <c r="E8" s="84" t="s">
        <v>9</v>
      </c>
    </row>
    <row r="9" spans="1:5" ht="30" customHeight="1">
      <c r="A9" s="86">
        <v>1</v>
      </c>
      <c r="B9" s="87" t="s">
        <v>204</v>
      </c>
      <c r="C9" s="88">
        <v>60</v>
      </c>
      <c r="D9" s="89" t="s">
        <v>205</v>
      </c>
      <c r="E9" s="88">
        <v>60</v>
      </c>
    </row>
    <row r="10" spans="1:5" ht="30" customHeight="1">
      <c r="A10" s="90">
        <v>2</v>
      </c>
      <c r="B10" s="91" t="s">
        <v>45</v>
      </c>
      <c r="C10" s="92">
        <v>120</v>
      </c>
      <c r="D10" s="93" t="s">
        <v>135</v>
      </c>
      <c r="E10" s="92">
        <v>150</v>
      </c>
    </row>
    <row r="11" spans="1:5" ht="30" customHeight="1">
      <c r="A11" s="90">
        <v>3</v>
      </c>
      <c r="B11" s="89" t="s">
        <v>46</v>
      </c>
      <c r="C11" s="92">
        <v>60</v>
      </c>
      <c r="D11" s="89" t="s">
        <v>134</v>
      </c>
      <c r="E11" s="92">
        <v>60</v>
      </c>
    </row>
    <row r="12" spans="1:5" ht="30" customHeight="1">
      <c r="A12" s="90">
        <v>4</v>
      </c>
      <c r="B12" s="91" t="s">
        <v>84</v>
      </c>
      <c r="C12" s="92">
        <v>30</v>
      </c>
      <c r="D12" s="93" t="s">
        <v>84</v>
      </c>
      <c r="E12" s="92">
        <v>45</v>
      </c>
    </row>
    <row r="13" spans="1:5" ht="30" customHeight="1">
      <c r="A13" s="107">
        <v>5</v>
      </c>
      <c r="B13" s="108" t="s">
        <v>34</v>
      </c>
      <c r="C13" s="109" t="s">
        <v>85</v>
      </c>
      <c r="D13" s="110" t="s">
        <v>34</v>
      </c>
      <c r="E13" s="109">
        <v>15</v>
      </c>
    </row>
    <row r="14" spans="1:5" ht="14.25" customHeight="1"/>
    <row r="15" spans="1:5" ht="27" customHeight="1">
      <c r="A15" s="81"/>
      <c r="B15" s="82"/>
      <c r="C15" s="83" t="s">
        <v>87</v>
      </c>
      <c r="D15" s="82"/>
      <c r="E15" s="81"/>
    </row>
    <row r="16" spans="1:5" ht="18" customHeight="1">
      <c r="A16" s="81"/>
      <c r="B16" s="82"/>
      <c r="C16" s="81"/>
      <c r="D16" s="82"/>
      <c r="E16" s="81"/>
    </row>
    <row r="17" spans="1:7" s="85" customFormat="1" ht="25" customHeight="1">
      <c r="A17" s="191" t="s">
        <v>5</v>
      </c>
      <c r="B17" s="192" t="s">
        <v>82</v>
      </c>
      <c r="C17" s="192"/>
      <c r="D17" s="192" t="s">
        <v>133</v>
      </c>
      <c r="E17" s="192"/>
    </row>
    <row r="18" spans="1:7" s="85" customFormat="1" ht="25" customHeight="1">
      <c r="A18" s="191"/>
      <c r="B18" s="84" t="s">
        <v>86</v>
      </c>
      <c r="C18" s="84" t="s">
        <v>9</v>
      </c>
      <c r="D18" s="84" t="s">
        <v>44</v>
      </c>
      <c r="E18" s="84" t="s">
        <v>9</v>
      </c>
    </row>
    <row r="19" spans="1:7" ht="30" customHeight="1">
      <c r="A19" s="90">
        <v>1</v>
      </c>
      <c r="B19" s="93" t="s">
        <v>47</v>
      </c>
      <c r="C19" s="92">
        <v>60</v>
      </c>
      <c r="D19" s="93" t="s">
        <v>112</v>
      </c>
      <c r="E19" s="92">
        <v>75</v>
      </c>
    </row>
    <row r="20" spans="1:7" ht="30" customHeight="1">
      <c r="A20" s="90">
        <v>2</v>
      </c>
      <c r="B20" s="93" t="s">
        <v>109</v>
      </c>
      <c r="C20" s="92">
        <v>30</v>
      </c>
      <c r="D20" s="93" t="s">
        <v>109</v>
      </c>
      <c r="E20" s="92">
        <v>60</v>
      </c>
    </row>
    <row r="21" spans="1:7" ht="30" customHeight="1">
      <c r="A21" s="90">
        <v>3</v>
      </c>
      <c r="B21" s="93" t="s">
        <v>93</v>
      </c>
      <c r="C21" s="92">
        <v>30</v>
      </c>
      <c r="D21" s="93" t="s">
        <v>93</v>
      </c>
      <c r="E21" s="92">
        <v>45</v>
      </c>
    </row>
    <row r="22" spans="1:7" ht="30" customHeight="1">
      <c r="A22" s="90">
        <v>4</v>
      </c>
      <c r="B22" s="93" t="s">
        <v>97</v>
      </c>
      <c r="C22" s="92">
        <v>30</v>
      </c>
      <c r="D22" s="93" t="s">
        <v>97</v>
      </c>
      <c r="E22" s="92">
        <v>30</v>
      </c>
    </row>
    <row r="23" spans="1:7" ht="30" customHeight="1">
      <c r="A23" s="90">
        <v>5</v>
      </c>
      <c r="B23" s="93" t="s">
        <v>110</v>
      </c>
      <c r="C23" s="92">
        <v>45</v>
      </c>
      <c r="D23" s="93" t="s">
        <v>110</v>
      </c>
      <c r="E23" s="92">
        <v>60</v>
      </c>
    </row>
    <row r="24" spans="1:7" ht="30" customHeight="1">
      <c r="A24" s="86">
        <v>6</v>
      </c>
      <c r="B24" s="89" t="s">
        <v>68</v>
      </c>
      <c r="C24" s="88">
        <v>30</v>
      </c>
      <c r="D24" s="89" t="s">
        <v>68</v>
      </c>
      <c r="E24" s="88">
        <v>30</v>
      </c>
    </row>
    <row r="25" spans="1:7" ht="30" customHeight="1">
      <c r="A25" s="86">
        <v>7</v>
      </c>
      <c r="B25" s="89" t="s">
        <v>94</v>
      </c>
      <c r="C25" s="88">
        <v>30</v>
      </c>
      <c r="D25" s="89" t="s">
        <v>94</v>
      </c>
      <c r="E25" s="88">
        <v>30</v>
      </c>
      <c r="G25" s="55"/>
    </row>
    <row r="26" spans="1:7" ht="30" customHeight="1">
      <c r="A26" s="86">
        <v>8</v>
      </c>
      <c r="B26" s="89" t="s">
        <v>101</v>
      </c>
      <c r="C26" s="111">
        <v>15</v>
      </c>
      <c r="D26" s="89" t="s">
        <v>101</v>
      </c>
      <c r="E26" s="112">
        <v>15</v>
      </c>
      <c r="G26" s="55"/>
    </row>
    <row r="27" spans="1:7" ht="30" customHeight="1">
      <c r="A27" s="90">
        <v>9</v>
      </c>
      <c r="B27" s="93" t="s">
        <v>111</v>
      </c>
      <c r="C27" s="92">
        <v>45</v>
      </c>
      <c r="D27" s="93" t="s">
        <v>113</v>
      </c>
      <c r="E27" s="92">
        <v>90</v>
      </c>
    </row>
    <row r="28" spans="1:7" s="82" customFormat="1" ht="30" customHeight="1">
      <c r="A28" s="107">
        <v>10</v>
      </c>
      <c r="B28" s="89" t="s">
        <v>48</v>
      </c>
      <c r="C28" s="109">
        <v>45</v>
      </c>
      <c r="D28" s="89" t="s">
        <v>136</v>
      </c>
      <c r="E28" s="109">
        <v>45</v>
      </c>
    </row>
    <row r="29" spans="1:7" ht="19.5" customHeight="1"/>
    <row r="30" spans="1:7" ht="26.25" customHeight="1">
      <c r="A30" s="81"/>
      <c r="B30" s="82"/>
      <c r="C30" s="83" t="s">
        <v>88</v>
      </c>
      <c r="D30" s="82"/>
      <c r="E30" s="81"/>
    </row>
    <row r="31" spans="1:7" ht="19.5" customHeight="1">
      <c r="A31" s="81"/>
      <c r="B31" s="82"/>
      <c r="C31" s="81"/>
      <c r="D31" s="82"/>
      <c r="E31" s="81"/>
    </row>
    <row r="32" spans="1:7" s="85" customFormat="1" ht="25" customHeight="1">
      <c r="A32" s="191" t="s">
        <v>5</v>
      </c>
      <c r="B32" s="192" t="s">
        <v>82</v>
      </c>
      <c r="C32" s="192"/>
      <c r="D32" s="192" t="s">
        <v>133</v>
      </c>
      <c r="E32" s="192"/>
    </row>
    <row r="33" spans="1:7" s="85" customFormat="1" ht="25" customHeight="1">
      <c r="A33" s="191"/>
      <c r="B33" s="84" t="s">
        <v>86</v>
      </c>
      <c r="C33" s="84" t="s">
        <v>9</v>
      </c>
      <c r="D33" s="84" t="s">
        <v>44</v>
      </c>
      <c r="E33" s="84" t="s">
        <v>9</v>
      </c>
    </row>
    <row r="34" spans="1:7" s="85" customFormat="1" ht="30" customHeight="1">
      <c r="A34" s="90">
        <v>1</v>
      </c>
      <c r="B34" s="114" t="s">
        <v>95</v>
      </c>
      <c r="C34" s="113"/>
      <c r="D34" s="114" t="s">
        <v>95</v>
      </c>
      <c r="E34" s="92">
        <v>60</v>
      </c>
    </row>
    <row r="35" spans="1:7" s="85" customFormat="1" ht="36.75" customHeight="1">
      <c r="A35" s="90">
        <v>2</v>
      </c>
      <c r="B35" s="115" t="s">
        <v>114</v>
      </c>
      <c r="C35" s="120"/>
      <c r="D35" s="115" t="s">
        <v>114</v>
      </c>
      <c r="E35" s="92">
        <v>45</v>
      </c>
    </row>
    <row r="36" spans="1:7" ht="40.25" customHeight="1">
      <c r="A36" s="90">
        <v>3</v>
      </c>
      <c r="B36" s="93" t="s">
        <v>115</v>
      </c>
      <c r="C36" s="95"/>
      <c r="D36" s="93" t="s">
        <v>296</v>
      </c>
      <c r="E36" s="92">
        <v>75</v>
      </c>
    </row>
    <row r="37" spans="1:7" ht="36" customHeight="1">
      <c r="A37" s="86">
        <v>4</v>
      </c>
      <c r="B37" s="116" t="s">
        <v>305</v>
      </c>
      <c r="C37" s="119"/>
      <c r="D37" s="116" t="s">
        <v>297</v>
      </c>
      <c r="E37" s="88" t="s">
        <v>298</v>
      </c>
    </row>
    <row r="38" spans="1:7" ht="30" customHeight="1">
      <c r="A38" s="86">
        <v>5</v>
      </c>
      <c r="B38" s="89" t="s">
        <v>99</v>
      </c>
      <c r="C38" s="95"/>
      <c r="D38" s="89" t="s">
        <v>99</v>
      </c>
      <c r="E38" s="88">
        <v>60</v>
      </c>
      <c r="G38" s="55"/>
    </row>
    <row r="39" spans="1:7" ht="30" customHeight="1">
      <c r="A39" s="90">
        <v>6</v>
      </c>
      <c r="B39" s="117" t="s">
        <v>103</v>
      </c>
      <c r="C39" s="119"/>
      <c r="D39" s="117" t="s">
        <v>103</v>
      </c>
      <c r="E39" s="88">
        <v>30</v>
      </c>
      <c r="G39" s="55"/>
    </row>
    <row r="40" spans="1:7" ht="30" customHeight="1">
      <c r="A40" s="90">
        <v>7</v>
      </c>
      <c r="B40" s="121" t="s">
        <v>104</v>
      </c>
      <c r="C40" s="122" t="s">
        <v>89</v>
      </c>
      <c r="D40" s="121" t="s">
        <v>104</v>
      </c>
      <c r="E40" s="88">
        <v>90</v>
      </c>
      <c r="G40" s="55"/>
    </row>
    <row r="41" spans="1:7" ht="30" customHeight="1">
      <c r="A41" s="86">
        <v>8</v>
      </c>
      <c r="B41" s="89" t="s">
        <v>116</v>
      </c>
      <c r="C41" s="95"/>
      <c r="D41" s="89" t="s">
        <v>203</v>
      </c>
      <c r="E41" s="88">
        <v>45</v>
      </c>
      <c r="G41" s="55"/>
    </row>
    <row r="42" spans="1:7" ht="38.25" customHeight="1">
      <c r="A42" s="90">
        <v>9</v>
      </c>
      <c r="B42" s="117" t="s">
        <v>117</v>
      </c>
      <c r="C42" s="119">
        <v>510</v>
      </c>
      <c r="D42" s="117" t="s">
        <v>172</v>
      </c>
      <c r="E42" s="88" t="s">
        <v>145</v>
      </c>
    </row>
    <row r="43" spans="1:7" ht="30" customHeight="1">
      <c r="A43" s="86">
        <v>10</v>
      </c>
      <c r="B43" s="89" t="s">
        <v>100</v>
      </c>
      <c r="C43" s="95"/>
      <c r="D43" s="89" t="s">
        <v>100</v>
      </c>
      <c r="E43" s="88">
        <v>75</v>
      </c>
    </row>
    <row r="44" spans="1:7" ht="30" customHeight="1">
      <c r="A44" s="94">
        <v>11</v>
      </c>
      <c r="B44" s="118" t="s">
        <v>105</v>
      </c>
      <c r="C44" s="119"/>
      <c r="D44" s="118" t="s">
        <v>105</v>
      </c>
      <c r="E44" s="88">
        <v>30</v>
      </c>
    </row>
    <row r="45" spans="1:7" s="82" customFormat="1" ht="30" customHeight="1">
      <c r="A45" s="86">
        <v>12</v>
      </c>
      <c r="B45" s="116" t="s">
        <v>118</v>
      </c>
      <c r="C45" s="119"/>
      <c r="D45" s="116" t="s">
        <v>118</v>
      </c>
      <c r="E45" s="88">
        <v>60</v>
      </c>
    </row>
    <row r="46" spans="1:7" s="82" customFormat="1" ht="30" customHeight="1">
      <c r="A46" s="86">
        <v>13</v>
      </c>
      <c r="B46" s="89" t="s">
        <v>119</v>
      </c>
      <c r="C46" s="123"/>
      <c r="D46" s="89" t="s">
        <v>137</v>
      </c>
      <c r="E46" s="88">
        <v>90</v>
      </c>
    </row>
    <row r="47" spans="1:7" s="82" customFormat="1" ht="30" customHeight="1">
      <c r="A47" s="86">
        <v>14</v>
      </c>
      <c r="B47" s="116" t="s">
        <v>120</v>
      </c>
      <c r="C47" s="119"/>
      <c r="D47" s="116" t="s">
        <v>120</v>
      </c>
      <c r="E47" s="92">
        <v>60</v>
      </c>
    </row>
    <row r="48" spans="1:7" s="82" customFormat="1" ht="30.75" customHeight="1">
      <c r="A48" s="86">
        <v>15</v>
      </c>
      <c r="B48" s="116" t="s">
        <v>96</v>
      </c>
      <c r="C48" s="124"/>
      <c r="D48" s="116" t="s">
        <v>96</v>
      </c>
      <c r="E48" s="109">
        <v>60</v>
      </c>
    </row>
    <row r="49" spans="1:5" s="82" customFormat="1" ht="30" customHeight="1">
      <c r="A49" s="86">
        <v>16</v>
      </c>
      <c r="B49" s="116" t="s">
        <v>121</v>
      </c>
      <c r="C49" s="125"/>
      <c r="D49" s="116" t="s">
        <v>121</v>
      </c>
      <c r="E49" s="125">
        <v>60</v>
      </c>
    </row>
  </sheetData>
  <mergeCells count="9">
    <mergeCell ref="A32:A33"/>
    <mergeCell ref="B32:C32"/>
    <mergeCell ref="D32:E32"/>
    <mergeCell ref="A7:A8"/>
    <mergeCell ref="B7:C7"/>
    <mergeCell ref="D7:E7"/>
    <mergeCell ref="A17:A18"/>
    <mergeCell ref="B17:C17"/>
    <mergeCell ref="D17:E17"/>
  </mergeCells>
  <phoneticPr fontId="0" type="noConversion"/>
  <pageMargins left="0.98402777777777772" right="0.78749999999999998" top="0.98402777777777772" bottom="0.98402777777777772" header="0.51180555555555551" footer="0.51180555555555551"/>
  <pageSetup paperSize="9" scale="4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showGridLines="0" topLeftCell="A15" workbookViewId="0">
      <selection activeCell="D25" sqref="D25"/>
    </sheetView>
  </sheetViews>
  <sheetFormatPr baseColWidth="10" defaultRowHeight="13"/>
  <cols>
    <col min="1" max="6" width="8.83203125" customWidth="1"/>
    <col min="7" max="7" width="8.33203125" customWidth="1"/>
    <col min="8" max="8" width="7.5" customWidth="1"/>
    <col min="9" max="9" width="19.5" customWidth="1"/>
    <col min="10" max="256" width="8.83203125" customWidth="1"/>
  </cols>
  <sheetData>
    <row r="1" spans="1:19">
      <c r="A1" s="73"/>
      <c r="B1" s="73"/>
      <c r="C1" s="73"/>
      <c r="D1" s="1"/>
      <c r="E1" s="1" t="s">
        <v>49</v>
      </c>
      <c r="F1" s="73"/>
      <c r="G1" s="73"/>
      <c r="H1" s="73"/>
    </row>
    <row r="2" spans="1:19">
      <c r="A2" s="98" t="s">
        <v>208</v>
      </c>
      <c r="B2" s="98"/>
      <c r="C2" s="98"/>
      <c r="D2" s="186"/>
      <c r="E2" s="186"/>
      <c r="F2" s="169"/>
      <c r="G2" s="73"/>
      <c r="H2" s="73"/>
    </row>
    <row r="3" spans="1:19">
      <c r="A3" t="s">
        <v>53</v>
      </c>
      <c r="B3" t="s">
        <v>209</v>
      </c>
      <c r="C3" s="73"/>
      <c r="D3" s="1"/>
      <c r="E3" s="1"/>
      <c r="F3" s="73"/>
      <c r="G3" s="73"/>
      <c r="H3" s="73"/>
    </row>
    <row r="4" spans="1:19">
      <c r="A4" t="s">
        <v>56</v>
      </c>
      <c r="B4" t="s">
        <v>210</v>
      </c>
      <c r="C4" s="73"/>
      <c r="D4" s="1"/>
      <c r="E4" s="1"/>
      <c r="F4" s="73"/>
      <c r="G4" s="73"/>
      <c r="H4" s="73"/>
    </row>
    <row r="5" spans="1:19">
      <c r="A5" t="s">
        <v>60</v>
      </c>
      <c r="B5" t="s">
        <v>211</v>
      </c>
      <c r="C5" s="73"/>
      <c r="D5" s="1"/>
      <c r="E5" s="1"/>
      <c r="F5" s="73"/>
      <c r="G5" s="73"/>
      <c r="H5" s="73"/>
    </row>
    <row r="6" spans="1:19">
      <c r="A6" t="s">
        <v>64</v>
      </c>
      <c r="B6" t="s">
        <v>212</v>
      </c>
      <c r="C6" s="73"/>
      <c r="D6" s="1"/>
      <c r="E6" s="1"/>
      <c r="F6" s="73"/>
      <c r="G6" s="73"/>
      <c r="H6" s="73"/>
    </row>
    <row r="7" spans="1:19">
      <c r="A7" t="s">
        <v>67</v>
      </c>
      <c r="B7" t="s">
        <v>217</v>
      </c>
      <c r="C7" s="73"/>
      <c r="D7" s="1"/>
      <c r="E7" s="1"/>
      <c r="F7" s="73"/>
      <c r="G7" s="73"/>
      <c r="H7" s="73"/>
    </row>
    <row r="8" spans="1:19">
      <c r="B8" s="73"/>
      <c r="C8" s="73"/>
      <c r="D8" s="1"/>
      <c r="E8" s="1"/>
      <c r="F8" s="73"/>
      <c r="G8" s="73"/>
      <c r="H8" s="73"/>
    </row>
    <row r="9" spans="1:19">
      <c r="A9" s="98" t="s">
        <v>206</v>
      </c>
      <c r="B9" s="73"/>
      <c r="C9" s="97"/>
      <c r="D9" s="97"/>
      <c r="E9" s="73"/>
      <c r="F9" s="98"/>
      <c r="G9" s="98"/>
      <c r="H9" s="73"/>
      <c r="L9" s="96"/>
      <c r="M9" s="97"/>
      <c r="N9" s="97"/>
      <c r="O9" s="97"/>
      <c r="P9" s="73"/>
      <c r="Q9" s="98"/>
      <c r="R9" s="73"/>
      <c r="S9" s="73"/>
    </row>
    <row r="10" spans="1:19">
      <c r="A10" s="73"/>
      <c r="B10" s="73"/>
      <c r="C10" s="97"/>
      <c r="D10" s="97"/>
      <c r="E10" s="73"/>
      <c r="F10" s="99"/>
      <c r="G10" s="99"/>
      <c r="H10" s="73"/>
      <c r="L10" s="97"/>
      <c r="M10" s="97"/>
      <c r="N10" s="97"/>
      <c r="O10" s="97"/>
      <c r="P10" s="73"/>
      <c r="Q10" s="99"/>
      <c r="R10" s="73"/>
      <c r="S10" s="73"/>
    </row>
    <row r="11" spans="1:19">
      <c r="A11" s="169" t="s">
        <v>213</v>
      </c>
      <c r="B11" s="169"/>
      <c r="C11" s="73"/>
      <c r="D11" s="73"/>
      <c r="E11" s="57"/>
      <c r="F11" s="169"/>
      <c r="G11" s="169" t="s">
        <v>144</v>
      </c>
      <c r="H11" s="169"/>
      <c r="I11" s="169" t="s">
        <v>150</v>
      </c>
      <c r="K11" s="169"/>
      <c r="L11" s="100"/>
      <c r="M11" s="101"/>
      <c r="N11" s="97"/>
      <c r="O11" s="97"/>
      <c r="P11" s="73"/>
      <c r="Q11" s="99"/>
      <c r="R11" s="73"/>
      <c r="S11" s="73"/>
    </row>
    <row r="12" spans="1:19">
      <c r="A12" t="s">
        <v>53</v>
      </c>
      <c r="B12" t="s">
        <v>146</v>
      </c>
      <c r="E12" s="73"/>
      <c r="G12" t="s">
        <v>265</v>
      </c>
      <c r="I12" t="s">
        <v>151</v>
      </c>
      <c r="L12" s="100"/>
      <c r="M12" s="101"/>
      <c r="N12" s="97"/>
      <c r="O12" s="97"/>
      <c r="P12" s="73"/>
      <c r="Q12" s="99"/>
      <c r="R12" s="73"/>
      <c r="S12" s="73"/>
    </row>
    <row r="13" spans="1:19">
      <c r="A13" t="s">
        <v>56</v>
      </c>
      <c r="B13" t="s">
        <v>148</v>
      </c>
      <c r="D13" s="73"/>
      <c r="E13" s="73"/>
      <c r="G13" t="s">
        <v>266</v>
      </c>
      <c r="I13" t="s">
        <v>158</v>
      </c>
      <c r="L13" s="100"/>
      <c r="M13" s="101"/>
      <c r="N13" s="97"/>
      <c r="O13" s="97"/>
      <c r="P13" s="73"/>
      <c r="Q13" s="99"/>
      <c r="R13" s="73"/>
      <c r="S13" s="73"/>
    </row>
    <row r="14" spans="1:19">
      <c r="A14" s="169" t="s">
        <v>214</v>
      </c>
      <c r="B14" s="169"/>
      <c r="D14" s="73"/>
      <c r="E14" s="73"/>
      <c r="F14" s="169"/>
      <c r="G14" s="169" t="s">
        <v>144</v>
      </c>
      <c r="H14" s="169"/>
      <c r="K14" s="169"/>
      <c r="L14" s="100"/>
      <c r="M14" s="101"/>
      <c r="N14" s="97"/>
      <c r="O14" s="97"/>
      <c r="P14" s="73"/>
      <c r="Q14" s="99"/>
      <c r="R14" s="73"/>
      <c r="S14" s="73"/>
    </row>
    <row r="15" spans="1:19">
      <c r="A15" t="s">
        <v>60</v>
      </c>
      <c r="B15" t="s">
        <v>293</v>
      </c>
      <c r="D15" s="73"/>
      <c r="E15" s="73"/>
      <c r="G15" t="s">
        <v>267</v>
      </c>
      <c r="I15" t="s">
        <v>159</v>
      </c>
      <c r="L15" s="100"/>
      <c r="M15" s="162"/>
      <c r="N15" s="97"/>
      <c r="O15" s="97"/>
      <c r="P15" s="73"/>
      <c r="Q15" s="99"/>
      <c r="R15" s="73"/>
      <c r="S15" s="73"/>
    </row>
    <row r="16" spans="1:19">
      <c r="A16" t="s">
        <v>64</v>
      </c>
      <c r="B16" t="s">
        <v>173</v>
      </c>
      <c r="D16" s="73"/>
      <c r="E16" s="98"/>
      <c r="G16" t="s">
        <v>268</v>
      </c>
      <c r="I16" t="s">
        <v>159</v>
      </c>
      <c r="L16" s="100"/>
      <c r="M16" s="101"/>
      <c r="N16" s="97"/>
      <c r="O16" s="97"/>
      <c r="P16" s="98"/>
      <c r="Q16" s="99"/>
      <c r="R16" s="73"/>
      <c r="S16" s="73"/>
    </row>
    <row r="17" spans="1:19">
      <c r="A17" s="169" t="s">
        <v>215</v>
      </c>
      <c r="B17" s="169"/>
      <c r="D17" s="73"/>
      <c r="E17" s="73"/>
      <c r="F17" s="169"/>
      <c r="G17" s="169" t="s">
        <v>144</v>
      </c>
      <c r="H17" s="169"/>
      <c r="K17" s="169"/>
      <c r="L17" s="100"/>
      <c r="M17" s="101"/>
      <c r="N17" s="97"/>
      <c r="O17" s="97"/>
      <c r="P17" s="73"/>
      <c r="Q17" s="73"/>
      <c r="R17" s="57"/>
      <c r="S17" s="73"/>
    </row>
    <row r="18" spans="1:19">
      <c r="A18" t="s">
        <v>67</v>
      </c>
      <c r="B18" t="s">
        <v>308</v>
      </c>
      <c r="D18" s="73"/>
      <c r="G18" t="s">
        <v>269</v>
      </c>
      <c r="I18" t="s">
        <v>153</v>
      </c>
      <c r="L18" s="100"/>
      <c r="M18" s="97"/>
      <c r="N18" s="97"/>
      <c r="O18" s="97"/>
      <c r="P18" s="73"/>
      <c r="Q18" s="73"/>
      <c r="R18" s="73"/>
      <c r="S18" s="73"/>
    </row>
    <row r="19" spans="1:19">
      <c r="A19" t="s">
        <v>70</v>
      </c>
      <c r="B19" t="s">
        <v>174</v>
      </c>
      <c r="D19" s="73"/>
      <c r="E19" s="56"/>
      <c r="G19" t="s">
        <v>270</v>
      </c>
      <c r="I19" t="s">
        <v>159</v>
      </c>
      <c r="L19" s="100"/>
      <c r="M19" s="105"/>
      <c r="N19" s="97"/>
      <c r="O19" s="97"/>
      <c r="P19" s="56"/>
      <c r="Q19" s="73"/>
      <c r="R19" s="73"/>
      <c r="S19" s="73"/>
    </row>
    <row r="20" spans="1:19">
      <c r="A20" s="169" t="s">
        <v>291</v>
      </c>
      <c r="B20" s="169"/>
      <c r="C20" s="169"/>
      <c r="D20" s="73"/>
      <c r="E20" s="56"/>
      <c r="F20" s="169"/>
      <c r="G20" s="169" t="s">
        <v>144</v>
      </c>
      <c r="H20" s="169"/>
      <c r="K20" s="169"/>
      <c r="L20" s="100"/>
      <c r="M20" s="101"/>
      <c r="N20" s="97"/>
      <c r="O20" s="97"/>
      <c r="P20" s="56"/>
      <c r="Q20" s="73"/>
      <c r="R20" s="73"/>
      <c r="S20" s="73"/>
    </row>
    <row r="21" spans="1:19">
      <c r="A21" t="s">
        <v>73</v>
      </c>
      <c r="B21" t="s">
        <v>154</v>
      </c>
      <c r="D21" s="73"/>
      <c r="G21" t="s">
        <v>271</v>
      </c>
      <c r="I21" t="s">
        <v>155</v>
      </c>
      <c r="L21" s="97"/>
      <c r="M21" s="101"/>
      <c r="S21" s="73"/>
    </row>
    <row r="22" spans="1:19">
      <c r="A22" t="s">
        <v>75</v>
      </c>
      <c r="B22" t="s">
        <v>157</v>
      </c>
      <c r="D22" s="73"/>
      <c r="G22" t="s">
        <v>272</v>
      </c>
      <c r="I22" t="s">
        <v>158</v>
      </c>
      <c r="L22" s="97"/>
      <c r="S22" s="73"/>
    </row>
    <row r="23" spans="1:19">
      <c r="A23" s="169" t="s">
        <v>294</v>
      </c>
      <c r="D23" s="73"/>
      <c r="G23" s="169" t="s">
        <v>144</v>
      </c>
      <c r="L23" s="97"/>
      <c r="S23" s="73"/>
    </row>
    <row r="24" spans="1:19">
      <c r="A24" t="s">
        <v>76</v>
      </c>
      <c r="B24" t="s">
        <v>170</v>
      </c>
      <c r="D24" s="73"/>
      <c r="G24" t="s">
        <v>273</v>
      </c>
      <c r="I24" t="s">
        <v>153</v>
      </c>
      <c r="L24" s="97"/>
      <c r="S24" s="73"/>
    </row>
    <row r="25" spans="1:19">
      <c r="A25" t="s">
        <v>149</v>
      </c>
      <c r="B25" t="s">
        <v>201</v>
      </c>
      <c r="D25" s="73"/>
      <c r="G25" t="s">
        <v>274</v>
      </c>
      <c r="I25" t="s">
        <v>159</v>
      </c>
      <c r="L25" s="97"/>
      <c r="S25" s="73"/>
    </row>
    <row r="26" spans="1:19">
      <c r="A26" s="169" t="s">
        <v>292</v>
      </c>
      <c r="B26" s="169"/>
      <c r="C26" s="169"/>
      <c r="D26" s="73"/>
      <c r="F26" s="169"/>
      <c r="G26" s="169" t="s">
        <v>144</v>
      </c>
      <c r="H26" s="169"/>
      <c r="K26" s="169"/>
      <c r="L26" s="97"/>
      <c r="S26" s="73"/>
    </row>
    <row r="27" spans="1:19">
      <c r="A27" t="s">
        <v>199</v>
      </c>
      <c r="B27" t="s">
        <v>147</v>
      </c>
      <c r="D27" s="73"/>
      <c r="G27" t="s">
        <v>275</v>
      </c>
      <c r="I27" t="s">
        <v>152</v>
      </c>
      <c r="L27" s="97"/>
      <c r="S27" s="73"/>
    </row>
    <row r="28" spans="1:19">
      <c r="A28" t="s">
        <v>200</v>
      </c>
      <c r="B28" t="s">
        <v>141</v>
      </c>
      <c r="D28" s="73"/>
      <c r="E28" s="56"/>
      <c r="G28" t="s">
        <v>276</v>
      </c>
      <c r="I28" t="s">
        <v>159</v>
      </c>
      <c r="L28" s="73"/>
      <c r="M28" s="73"/>
      <c r="N28" s="97"/>
      <c r="O28" s="97"/>
      <c r="P28" s="56"/>
      <c r="Q28" s="73"/>
      <c r="R28" s="73"/>
      <c r="S28" s="73"/>
    </row>
    <row r="29" spans="1:19">
      <c r="A29" s="97"/>
      <c r="B29" s="73"/>
      <c r="C29" s="97"/>
      <c r="D29" s="97"/>
      <c r="E29" s="56"/>
      <c r="F29" s="73"/>
      <c r="G29" s="73"/>
      <c r="H29" s="73"/>
    </row>
    <row r="30" spans="1:19">
      <c r="A30" s="96" t="s">
        <v>198</v>
      </c>
      <c r="B30" s="97"/>
      <c r="C30" s="97"/>
      <c r="D30" s="97"/>
      <c r="E30" s="56"/>
      <c r="F30" s="73"/>
      <c r="G30" s="98"/>
      <c r="H30" s="98" t="s">
        <v>50</v>
      </c>
      <c r="I30" s="98"/>
    </row>
    <row r="31" spans="1:19">
      <c r="A31" s="97"/>
      <c r="B31" s="97"/>
      <c r="C31" s="97"/>
      <c r="D31" s="97"/>
      <c r="E31" s="56"/>
      <c r="F31" s="73"/>
      <c r="H31" s="99" t="s">
        <v>51</v>
      </c>
      <c r="I31" s="73" t="s">
        <v>52</v>
      </c>
    </row>
    <row r="32" spans="1:19">
      <c r="A32" s="100" t="s">
        <v>53</v>
      </c>
      <c r="B32" s="101" t="s">
        <v>54</v>
      </c>
      <c r="C32" s="97"/>
      <c r="D32" s="97"/>
      <c r="E32" t="s">
        <v>277</v>
      </c>
      <c r="F32" s="73"/>
      <c r="H32" s="99" t="s">
        <v>12</v>
      </c>
      <c r="I32" s="73" t="s">
        <v>55</v>
      </c>
    </row>
    <row r="33" spans="1:9">
      <c r="A33" s="100" t="s">
        <v>56</v>
      </c>
      <c r="B33" s="101" t="s">
        <v>57</v>
      </c>
      <c r="C33" s="97"/>
      <c r="D33" s="97"/>
      <c r="E33" t="s">
        <v>278</v>
      </c>
      <c r="H33" s="99" t="s">
        <v>58</v>
      </c>
      <c r="I33" s="73" t="s">
        <v>59</v>
      </c>
    </row>
    <row r="34" spans="1:9">
      <c r="A34" s="100" t="s">
        <v>60</v>
      </c>
      <c r="B34" s="101" t="s">
        <v>61</v>
      </c>
      <c r="C34" s="97"/>
      <c r="D34" s="97"/>
      <c r="E34" t="s">
        <v>279</v>
      </c>
      <c r="F34" s="73"/>
      <c r="H34" s="99" t="s">
        <v>62</v>
      </c>
      <c r="I34" s="73" t="s">
        <v>63</v>
      </c>
    </row>
    <row r="35" spans="1:9">
      <c r="A35" s="100" t="s">
        <v>64</v>
      </c>
      <c r="B35" s="101" t="s">
        <v>65</v>
      </c>
      <c r="C35" s="97"/>
      <c r="D35" s="97"/>
      <c r="E35" t="s">
        <v>280</v>
      </c>
      <c r="F35" s="73"/>
      <c r="H35" s="99" t="s">
        <v>15</v>
      </c>
      <c r="I35" s="73" t="s">
        <v>66</v>
      </c>
    </row>
    <row r="36" spans="1:9">
      <c r="A36" s="100" t="s">
        <v>67</v>
      </c>
      <c r="B36" s="162" t="s">
        <v>77</v>
      </c>
      <c r="C36" s="97"/>
      <c r="D36" s="97"/>
      <c r="E36" t="s">
        <v>281</v>
      </c>
      <c r="F36" s="97"/>
      <c r="H36" s="99" t="s">
        <v>16</v>
      </c>
      <c r="I36" s="73" t="s">
        <v>69</v>
      </c>
    </row>
    <row r="37" spans="1:9">
      <c r="A37" s="100" t="s">
        <v>70</v>
      </c>
      <c r="B37" s="101" t="s">
        <v>71</v>
      </c>
      <c r="C37" s="97"/>
      <c r="D37" s="97"/>
      <c r="E37" t="s">
        <v>282</v>
      </c>
      <c r="F37" s="97"/>
      <c r="H37" s="99" t="s">
        <v>17</v>
      </c>
      <c r="I37" s="73" t="s">
        <v>72</v>
      </c>
    </row>
    <row r="38" spans="1:9">
      <c r="A38" s="100" t="s">
        <v>73</v>
      </c>
      <c r="B38" s="101" t="s">
        <v>74</v>
      </c>
      <c r="C38" s="97"/>
      <c r="D38" s="97"/>
      <c r="E38" t="s">
        <v>283</v>
      </c>
      <c r="F38" s="97"/>
      <c r="G38" s="73"/>
      <c r="H38" s="73"/>
    </row>
    <row r="39" spans="1:9">
      <c r="A39" s="185" t="s">
        <v>75</v>
      </c>
      <c r="B39" s="105" t="s">
        <v>80</v>
      </c>
      <c r="C39" s="97"/>
      <c r="D39" s="97"/>
      <c r="E39" t="s">
        <v>284</v>
      </c>
      <c r="F39" s="73"/>
      <c r="G39" s="73"/>
      <c r="H39" s="73"/>
    </row>
    <row r="40" spans="1:9">
      <c r="A40" s="185" t="s">
        <v>76</v>
      </c>
      <c r="B40" s="101" t="s">
        <v>306</v>
      </c>
      <c r="C40" s="97"/>
      <c r="D40" s="97"/>
      <c r="E40" t="s">
        <v>307</v>
      </c>
      <c r="F40" s="73"/>
      <c r="G40" s="73"/>
      <c r="H40" s="73"/>
    </row>
    <row r="41" spans="1:9">
      <c r="C41" s="73"/>
      <c r="D41" s="73"/>
      <c r="E41" s="73"/>
      <c r="F41" s="73"/>
      <c r="G41" s="73"/>
      <c r="H41" s="73"/>
    </row>
    <row r="42" spans="1:9">
      <c r="A42" s="105" t="s">
        <v>299</v>
      </c>
      <c r="C42" s="73"/>
      <c r="D42" s="73"/>
      <c r="E42" s="73"/>
      <c r="F42" s="73"/>
      <c r="G42" s="73"/>
      <c r="H42" s="73"/>
    </row>
    <row r="43" spans="1:9">
      <c r="A43" s="105" t="s">
        <v>300</v>
      </c>
      <c r="C43" s="73"/>
      <c r="D43" s="73"/>
      <c r="E43" s="73"/>
      <c r="F43" s="73"/>
      <c r="G43" s="73"/>
      <c r="H43" s="73"/>
    </row>
    <row r="44" spans="1:9">
      <c r="A44" s="105" t="s">
        <v>301</v>
      </c>
      <c r="C44" s="73"/>
      <c r="D44" s="73"/>
      <c r="E44" s="73"/>
      <c r="F44" s="73"/>
      <c r="G44" s="73"/>
      <c r="H44" s="73"/>
    </row>
    <row r="45" spans="1:9">
      <c r="A45" s="73"/>
      <c r="C45" s="73"/>
      <c r="D45" s="73"/>
      <c r="E45" s="73"/>
      <c r="F45" s="73"/>
      <c r="G45" s="73"/>
      <c r="H45" s="73"/>
    </row>
    <row r="46" spans="1:9">
      <c r="A46" s="98" t="s">
        <v>169</v>
      </c>
      <c r="B46" s="73"/>
      <c r="C46" s="73"/>
      <c r="D46" s="73"/>
      <c r="E46" s="73"/>
      <c r="F46" s="73"/>
      <c r="G46" s="73"/>
      <c r="H46" s="73"/>
    </row>
    <row r="47" spans="1:9">
      <c r="A47" s="73"/>
      <c r="B47" s="73"/>
      <c r="C47" s="73"/>
      <c r="D47" s="73"/>
      <c r="E47" s="73"/>
      <c r="F47" s="73"/>
      <c r="G47" s="73"/>
      <c r="H47" s="73"/>
    </row>
    <row r="48" spans="1:9">
      <c r="A48" s="56">
        <v>1</v>
      </c>
      <c r="B48" t="s">
        <v>160</v>
      </c>
      <c r="C48" s="73"/>
      <c r="D48" s="56">
        <v>11</v>
      </c>
      <c r="E48" t="s">
        <v>164</v>
      </c>
      <c r="F48" s="56">
        <v>21</v>
      </c>
      <c r="G48" t="s">
        <v>166</v>
      </c>
      <c r="H48" s="73"/>
    </row>
    <row r="49" spans="1:10">
      <c r="A49" s="56">
        <v>2</v>
      </c>
      <c r="B49" t="s">
        <v>158</v>
      </c>
      <c r="C49" s="73"/>
      <c r="D49" s="56">
        <v>12</v>
      </c>
      <c r="E49" t="s">
        <v>153</v>
      </c>
      <c r="F49" s="56">
        <v>22</v>
      </c>
      <c r="G49" t="s">
        <v>197</v>
      </c>
      <c r="H49" s="73"/>
    </row>
    <row r="50" spans="1:10">
      <c r="A50" s="56">
        <v>3</v>
      </c>
      <c r="B50" t="s">
        <v>221</v>
      </c>
      <c r="C50" s="73"/>
      <c r="D50" s="56">
        <v>13</v>
      </c>
      <c r="E50" t="s">
        <v>159</v>
      </c>
      <c r="F50" s="56">
        <v>23</v>
      </c>
      <c r="G50" t="s">
        <v>218</v>
      </c>
      <c r="H50" s="73"/>
    </row>
    <row r="51" spans="1:10">
      <c r="A51" s="56">
        <v>4</v>
      </c>
      <c r="B51" t="s">
        <v>161</v>
      </c>
      <c r="C51" s="73"/>
      <c r="D51" s="56">
        <v>14</v>
      </c>
      <c r="E51" t="s">
        <v>155</v>
      </c>
      <c r="F51" s="56">
        <v>24</v>
      </c>
      <c r="G51" t="s">
        <v>167</v>
      </c>
      <c r="H51" s="73"/>
    </row>
    <row r="52" spans="1:10">
      <c r="A52" s="56">
        <v>5</v>
      </c>
      <c r="B52" t="s">
        <v>162</v>
      </c>
      <c r="C52" s="73"/>
      <c r="D52" s="56">
        <v>15</v>
      </c>
      <c r="E52" t="s">
        <v>165</v>
      </c>
      <c r="F52" s="56">
        <v>25</v>
      </c>
      <c r="G52" t="s">
        <v>168</v>
      </c>
      <c r="H52" s="73"/>
    </row>
    <row r="53" spans="1:10">
      <c r="A53" s="56">
        <v>6</v>
      </c>
      <c r="B53" t="s">
        <v>163</v>
      </c>
      <c r="C53" s="73"/>
      <c r="D53" s="56">
        <v>16</v>
      </c>
      <c r="E53" t="s">
        <v>152</v>
      </c>
      <c r="F53" s="56">
        <v>26</v>
      </c>
      <c r="G53" t="s">
        <v>156</v>
      </c>
      <c r="H53" s="73"/>
    </row>
    <row r="54" spans="1:10">
      <c r="C54" s="73"/>
      <c r="D54" s="56">
        <v>17</v>
      </c>
      <c r="E54" t="s">
        <v>151</v>
      </c>
      <c r="F54" s="56"/>
      <c r="H54" s="73"/>
    </row>
    <row r="55" spans="1:10">
      <c r="A55" s="56"/>
      <c r="C55" s="73"/>
      <c r="D55" s="73"/>
      <c r="E55" s="73"/>
      <c r="F55" s="73"/>
      <c r="G55" s="73"/>
      <c r="H55" s="73"/>
    </row>
    <row r="56" spans="1:10">
      <c r="A56" s="57" t="s">
        <v>219</v>
      </c>
      <c r="B56" s="73"/>
      <c r="C56" s="73"/>
      <c r="D56" s="73"/>
      <c r="E56" s="73"/>
      <c r="F56" s="73"/>
      <c r="G56" s="73"/>
      <c r="H56" s="73"/>
    </row>
    <row r="57" spans="1:10">
      <c r="A57" s="56"/>
      <c r="B57" s="73"/>
      <c r="C57" s="73"/>
      <c r="D57" s="73"/>
      <c r="E57" s="73"/>
      <c r="F57" s="73"/>
      <c r="G57" s="73"/>
      <c r="H57" s="73"/>
    </row>
    <row r="58" spans="1:10">
      <c r="A58" s="56"/>
      <c r="B58" s="73"/>
      <c r="C58" s="73"/>
      <c r="D58" s="73"/>
      <c r="E58" s="73"/>
      <c r="F58" s="73"/>
      <c r="G58" s="73"/>
      <c r="H58" s="73"/>
    </row>
    <row r="59" spans="1:10">
      <c r="A59" s="56"/>
      <c r="B59" s="73"/>
      <c r="C59" s="73"/>
      <c r="D59" s="73"/>
      <c r="H59" s="57" t="s">
        <v>78</v>
      </c>
      <c r="I59" s="73"/>
      <c r="J59" s="73"/>
    </row>
    <row r="60" spans="1:10">
      <c r="A60" s="56"/>
      <c r="B60" s="73"/>
      <c r="C60" s="73"/>
      <c r="D60" s="73"/>
      <c r="H60" s="73" t="s">
        <v>79</v>
      </c>
      <c r="I60" s="73"/>
      <c r="J60" s="73"/>
    </row>
    <row r="61" spans="1:10">
      <c r="A61" s="73"/>
      <c r="B61" s="73"/>
      <c r="C61" s="73"/>
      <c r="D61" s="73"/>
      <c r="E61" s="73"/>
      <c r="F61" s="73"/>
      <c r="G61" s="73"/>
    </row>
    <row r="62" spans="1:10">
      <c r="A62" s="57"/>
      <c r="B62" s="73"/>
      <c r="C62" s="73"/>
      <c r="D62" s="73"/>
      <c r="E62" s="73"/>
      <c r="F62" s="73"/>
      <c r="G62" s="73"/>
    </row>
    <row r="63" spans="1:10">
      <c r="A63" s="73"/>
      <c r="B63" s="73"/>
      <c r="C63" s="73"/>
      <c r="D63" s="73"/>
      <c r="E63" s="73"/>
      <c r="F63" s="73"/>
      <c r="G63" s="73"/>
    </row>
    <row r="64" spans="1:10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57"/>
      <c r="F69" s="73"/>
      <c r="G69" s="73"/>
    </row>
    <row r="70" spans="1:7">
      <c r="B70" s="73"/>
      <c r="C70" s="73"/>
      <c r="D70" s="73"/>
      <c r="E70" s="73"/>
      <c r="F70" s="73"/>
      <c r="G70" s="73"/>
    </row>
  </sheetData>
  <phoneticPr fontId="0" type="noConversion"/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Sem I _ IV </vt:lpstr>
      <vt:lpstr>Sem V _ VII</vt:lpstr>
      <vt:lpstr>zestawienie</vt:lpstr>
      <vt:lpstr>uwagi</vt:lpstr>
      <vt:lpstr>'Sem I _ IV '!Obszar_wydruku</vt:lpstr>
      <vt:lpstr>'Sem V _ VII'!Obszar_wydruku</vt:lpstr>
      <vt:lpstr>uwagi!Obszar_wydruku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Użytkownik pakietu Microsoft Office</cp:lastModifiedBy>
  <cp:lastPrinted>2009-12-14T11:06:10Z</cp:lastPrinted>
  <dcterms:created xsi:type="dcterms:W3CDTF">2007-08-22T18:37:58Z</dcterms:created>
  <dcterms:modified xsi:type="dcterms:W3CDTF">2018-04-16T11:07:03Z</dcterms:modified>
</cp:coreProperties>
</file>