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3F62D5AC-8C5B-6841-A078-DBCBF20D2AA0}" xr6:coauthVersionLast="32" xr6:coauthVersionMax="32" xr10:uidLastSave="{00000000-0000-0000-0000-000000000000}"/>
  <bookViews>
    <workbookView xWindow="260" yWindow="460" windowWidth="14900" windowHeight="7120" tabRatio="623" firstSheet="1" activeTab="3"/>
  </bookViews>
  <sheets>
    <sheet name="standardy" sheetId="1" r:id="rId1"/>
    <sheet name="sem I-III kształtowanie środ." sheetId="2" r:id="rId2"/>
    <sheet name="sem I-IIIekoinżynier" sheetId="3" r:id="rId3"/>
    <sheet name="Legenda" sheetId="4" r:id="rId4"/>
  </sheets>
  <definedNames>
    <definedName name="Z_1B392925_DA65_4C8A_9EC9_264D509333AE_.wvu.Rows" localSheetId="1" hidden="1">'sem I-III kształtowanie środ.'!$63:$81</definedName>
    <definedName name="Z_1B392925_DA65_4C8A_9EC9_264D509333AE_.wvu.Rows" localSheetId="2" hidden="1">'sem I-IIIekoinżynier'!$61:$79</definedName>
  </definedNames>
  <calcPr calcId="162913" fullCalcOnLoad="1"/>
  <customWorkbookViews>
    <customWorkbookView name="JA - Widok osobisty" guid="{1B392925-DA65-4C8A-9EC9-264D509333AE}" mergeInterval="0" personalView="1" maximized="1" windowWidth="1020" windowHeight="570" activeSheetId="2"/>
  </customWorkbookViews>
</workbook>
</file>

<file path=xl/calcChain.xml><?xml version="1.0" encoding="utf-8"?>
<calcChain xmlns="http://schemas.openxmlformats.org/spreadsheetml/2006/main">
  <c r="E38" i="3" l="1"/>
  <c r="F38" i="3"/>
  <c r="G38" i="3"/>
  <c r="H38" i="3"/>
  <c r="I38" i="3"/>
  <c r="D38" i="3"/>
  <c r="E23" i="3"/>
  <c r="F23" i="3"/>
  <c r="G23" i="3"/>
  <c r="H23" i="3"/>
  <c r="I23" i="3"/>
  <c r="D23" i="3"/>
  <c r="C85" i="3" s="1"/>
  <c r="F85" i="3" s="1"/>
  <c r="G86" i="3" s="1"/>
  <c r="D24" i="2"/>
  <c r="D39" i="2"/>
  <c r="E87" i="2" s="1"/>
  <c r="D49" i="2"/>
  <c r="D61" i="2"/>
  <c r="E39" i="2"/>
  <c r="F39" i="2"/>
  <c r="G39" i="2"/>
  <c r="H39" i="2"/>
  <c r="I39" i="2"/>
  <c r="E24" i="2"/>
  <c r="F24" i="2"/>
  <c r="G24" i="2"/>
  <c r="H24" i="2"/>
  <c r="I24" i="2"/>
  <c r="K49" i="2"/>
  <c r="E91" i="2" s="1"/>
  <c r="E92" i="2" s="1"/>
  <c r="K61" i="2"/>
  <c r="K24" i="2"/>
  <c r="E90" i="2" s="1"/>
  <c r="K39" i="2"/>
  <c r="K48" i="3"/>
  <c r="K59" i="3"/>
  <c r="K23" i="3"/>
  <c r="D89" i="3" s="1"/>
  <c r="K38" i="3"/>
  <c r="J24" i="2"/>
  <c r="J39" i="2"/>
  <c r="E86" i="2" s="1"/>
  <c r="F88" i="2" s="1"/>
  <c r="E49" i="2"/>
  <c r="F49" i="2"/>
  <c r="G49" i="2"/>
  <c r="H49" i="2"/>
  <c r="I49" i="2"/>
  <c r="J49" i="2"/>
  <c r="E84" i="2" s="1"/>
  <c r="E61" i="2"/>
  <c r="F61" i="2"/>
  <c r="G61" i="2"/>
  <c r="H61" i="2"/>
  <c r="I61" i="2"/>
  <c r="J61" i="2"/>
  <c r="J23" i="3"/>
  <c r="J38" i="3"/>
  <c r="C84" i="3"/>
  <c r="D48" i="3"/>
  <c r="E48" i="3"/>
  <c r="F48" i="3"/>
  <c r="G48" i="3"/>
  <c r="H48" i="3"/>
  <c r="I48" i="3"/>
  <c r="J48" i="3"/>
  <c r="D59" i="3"/>
  <c r="E59" i="3"/>
  <c r="F59" i="3"/>
  <c r="G59" i="3"/>
  <c r="H59" i="3"/>
  <c r="I59" i="3"/>
  <c r="J59" i="3"/>
  <c r="C82" i="3"/>
  <c r="D90" i="3"/>
  <c r="D91" i="3" s="1"/>
  <c r="D86" i="3" l="1"/>
  <c r="H87" i="2"/>
  <c r="I88" i="2" s="1"/>
</calcChain>
</file>

<file path=xl/sharedStrings.xml><?xml version="1.0" encoding="utf-8"?>
<sst xmlns="http://schemas.openxmlformats.org/spreadsheetml/2006/main" count="399" uniqueCount="183">
  <si>
    <t xml:space="preserve">SEMESTR </t>
  </si>
  <si>
    <t>Lp.</t>
  </si>
  <si>
    <t>Przedmiot</t>
  </si>
  <si>
    <t>Kod przedmiotu</t>
  </si>
  <si>
    <t xml:space="preserve">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</si>
  <si>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</si>
  <si>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</si>
  <si>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</si>
  <si>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</si>
  <si>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</si>
  <si>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</si>
  <si>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</si>
  <si>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</si>
  <si>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</si>
  <si>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</si>
  <si>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(kredytów akademickich)</t>
  </si>
  <si>
    <t>RAZEM</t>
  </si>
  <si>
    <t>Seminarium dyplomowe</t>
  </si>
  <si>
    <t>Wyjaśnienie oznaczeń :</t>
  </si>
  <si>
    <t>(E)</t>
  </si>
  <si>
    <t xml:space="preserve">C  </t>
  </si>
  <si>
    <t xml:space="preserve">L </t>
  </si>
  <si>
    <t>egzamin</t>
  </si>
  <si>
    <t>wykład</t>
  </si>
  <si>
    <t>ćwiczenia audytoryjne</t>
  </si>
  <si>
    <t>laboratorium</t>
  </si>
  <si>
    <t>pracownia specjalistyczna</t>
  </si>
  <si>
    <t>ćwiczenia projektowe</t>
  </si>
  <si>
    <t>seminarium</t>
  </si>
  <si>
    <t>*) Uwaga: Wykład z "Ochrony budynków przed wilgocią i korozją" jest wspólny dla BEiE oraz BOiR !</t>
  </si>
  <si>
    <t>(dotyczy kolumny "Uwagi")</t>
  </si>
  <si>
    <t>Oznaczenia poszczególnych Katedr :</t>
  </si>
  <si>
    <t>Studium Praktycznej Nauki Języków Obcych</t>
  </si>
  <si>
    <t>Studium Wychowania Fizycznego i Sportu</t>
  </si>
  <si>
    <t>..........................................</t>
  </si>
  <si>
    <t>(pieczęć i podpis Dziekana)</t>
  </si>
  <si>
    <t>Wydział Elektryczny</t>
  </si>
  <si>
    <t>Praca dyplomowa</t>
  </si>
  <si>
    <t>Katedra Ciepłownictwa</t>
  </si>
  <si>
    <t>Katedra Mechaniki Konstrukcji</t>
  </si>
  <si>
    <t>Wydział Zarządzania</t>
  </si>
  <si>
    <t>Przedmioty obieralne zgłaszane są Dziekanowi przez poszczególne jednostki</t>
  </si>
  <si>
    <t>Planowanie przestrzenne</t>
  </si>
  <si>
    <t>godziny zlecone</t>
  </si>
  <si>
    <t>Katedra Konstrukcji Budowlanych</t>
  </si>
  <si>
    <t>Katedra Ochrony i Kształtowania Środowiska</t>
  </si>
  <si>
    <t>Katedra Systemów Inżynierii Środowiska</t>
  </si>
  <si>
    <t>Katedra Technologii w Inżynierii i Ochronie Środowiska</t>
  </si>
  <si>
    <t>Zakład Biologii Sanitarnej i Biotechnologii</t>
  </si>
  <si>
    <t>Zakład Chemii</t>
  </si>
  <si>
    <t>Wydział Informatyki (Katedra Matematyki)</t>
  </si>
  <si>
    <t>Instytut Fizyki (Katedra Fizyki)</t>
  </si>
  <si>
    <t>Wydział Architektury</t>
  </si>
  <si>
    <t>Politechnika Białostocka</t>
  </si>
  <si>
    <t>Wydział Budownictwa i Inżynierii Środowiska</t>
  </si>
  <si>
    <t xml:space="preserve"> </t>
  </si>
  <si>
    <t>I mgr.</t>
  </si>
  <si>
    <t>II mgr.</t>
  </si>
  <si>
    <t>Przedmioty współne dla całego kierunku</t>
  </si>
  <si>
    <t>III mgr.</t>
  </si>
  <si>
    <t>Studia stacjonarne II stopnia</t>
  </si>
  <si>
    <t>Przedmioty realizowane</t>
  </si>
  <si>
    <t>godziny</t>
  </si>
  <si>
    <t>Standardy nauczania</t>
  </si>
  <si>
    <t>Polityka ochrony środowiska</t>
  </si>
  <si>
    <t>Odnawialne źródła energii</t>
  </si>
  <si>
    <t>Zagrożenia chemiczne ekosystemów</t>
  </si>
  <si>
    <t>Wybrane procesy technologiczne</t>
  </si>
  <si>
    <t>Unieszkodliwianie odpadów komunalnych</t>
  </si>
  <si>
    <t>Ochrona przed hałasem i wibracjami</t>
  </si>
  <si>
    <t>Ekologia krajobrazu</t>
  </si>
  <si>
    <t>Funkcjonowanie geosystemów</t>
  </si>
  <si>
    <t>Ochrona środowiska leśnego</t>
  </si>
  <si>
    <t>Geobotanika w ochronie środowiska</t>
  </si>
  <si>
    <t>specjalność: ekoinżynieria</t>
  </si>
  <si>
    <t>Inżynieria ochrony wód</t>
  </si>
  <si>
    <t>13/14</t>
  </si>
  <si>
    <t>specjalność: kształtowanie środowiska</t>
  </si>
  <si>
    <t>liczba godzin specjalności KŚ</t>
  </si>
  <si>
    <t>Ekoeksploatacja obiektów przemysłowych</t>
  </si>
  <si>
    <t>Ekotoksykologia (E)</t>
  </si>
  <si>
    <t>Statystyka i modelowanie w naukach o środ.</t>
  </si>
  <si>
    <t>Modelow. i symul. Zanieczyszcz. Środow.</t>
  </si>
  <si>
    <t>Dezodoryzacja obiektów w inżynierii środ.</t>
  </si>
  <si>
    <t>Techniki komp. w analizie procesów przyrodn.</t>
  </si>
  <si>
    <t>Procesy technol. w recyclingu odpadów</t>
  </si>
  <si>
    <t>Zaawans. metody oczyszcz. wody i ścieków</t>
  </si>
  <si>
    <t>Gospodarowanie wodą w środ. Przyrod. (E)</t>
  </si>
  <si>
    <t>Modelowanie systemów ochrony środowiska (E)</t>
  </si>
  <si>
    <t>Gospodarowanie powierzchnią ziemi (E)</t>
  </si>
  <si>
    <t>Unieszkodliwianie osadów wodno-ściek. (E)</t>
  </si>
  <si>
    <t>Katedra Podstaw Budownictwa i Ochrony Budowli</t>
  </si>
  <si>
    <t>Zakład Inżynierii Drogowej</t>
  </si>
  <si>
    <t>Zakład Inżynierii Procesów Budowlanych</t>
  </si>
  <si>
    <t>Zakład Geotechniki</t>
  </si>
  <si>
    <t>Zakład Informacji Przestrzennej</t>
  </si>
  <si>
    <t xml:space="preserve">liczba godzin specjalności </t>
  </si>
  <si>
    <t>Rewitalizacja terenów zurbanizowanych</t>
  </si>
  <si>
    <t>Analityka substancji toksycznych w środowisku</t>
  </si>
  <si>
    <t>Język obcy</t>
  </si>
  <si>
    <t>PLAN STUDIÓW NIESTACJONARNYCH II STOPNIA (MGR.)</t>
  </si>
  <si>
    <t>(kierunek: OCHRONA ŚRODOWISKA)</t>
  </si>
  <si>
    <t>(10 tygodni)</t>
  </si>
  <si>
    <t>H11300</t>
  </si>
  <si>
    <t>H11301</t>
  </si>
  <si>
    <t>H11623</t>
  </si>
  <si>
    <t>H11302</t>
  </si>
  <si>
    <t>H11627</t>
  </si>
  <si>
    <t>H11305</t>
  </si>
  <si>
    <t>H11309</t>
  </si>
  <si>
    <t>H12306</t>
  </si>
  <si>
    <t>H12307</t>
  </si>
  <si>
    <t>H12308</t>
  </si>
  <si>
    <t>H12310</t>
  </si>
  <si>
    <t>H12615</t>
  </si>
  <si>
    <t>H12311</t>
  </si>
  <si>
    <t>H12626</t>
  </si>
  <si>
    <t>H12309</t>
  </si>
  <si>
    <t>H13311</t>
  </si>
  <si>
    <t>H13312</t>
  </si>
  <si>
    <t>H13057</t>
  </si>
  <si>
    <t>H13058</t>
  </si>
  <si>
    <t>H12312</t>
  </si>
  <si>
    <t>H12314</t>
  </si>
  <si>
    <t>H12315</t>
  </si>
  <si>
    <t>H13316</t>
  </si>
  <si>
    <t>H13317</t>
  </si>
  <si>
    <t>H13709</t>
  </si>
  <si>
    <t>H13750</t>
  </si>
  <si>
    <t>H13313</t>
  </si>
  <si>
    <t>Ocena i waloryzacja środowiska (E)</t>
  </si>
  <si>
    <t>H11303</t>
  </si>
  <si>
    <t>H11304</t>
  </si>
  <si>
    <t>Specjalności obieralne</t>
  </si>
  <si>
    <t>I</t>
  </si>
  <si>
    <t>Kształtowanie środowiska</t>
  </si>
  <si>
    <t>obejmujące następujące przedmioty:</t>
  </si>
  <si>
    <t>Gospodarowanie powierzchnią ziemi</t>
  </si>
  <si>
    <t>II</t>
  </si>
  <si>
    <t>Ekoinżynieria</t>
  </si>
  <si>
    <t>Unieszkodliwianie osadów wodno-ściek.</t>
  </si>
  <si>
    <t>Student kończący studia na II stopniu zobowiązany jest do:</t>
  </si>
  <si>
    <r>
      <t>1) Odbycia p</t>
    </r>
    <r>
      <rPr>
        <b/>
        <sz val="12"/>
        <rFont val="Arial CE"/>
        <family val="2"/>
        <charset val="238"/>
      </rPr>
      <t>raktyki dyplomowej</t>
    </r>
    <r>
      <rPr>
        <sz val="12"/>
        <rFont val="Arial CE"/>
        <charset val="238"/>
      </rPr>
      <t xml:space="preserve"> w wymiarze </t>
    </r>
    <r>
      <rPr>
        <b/>
        <sz val="12"/>
        <rFont val="Arial CE"/>
        <charset val="238"/>
      </rPr>
      <t>2 tygodni</t>
    </r>
    <r>
      <rPr>
        <sz val="12"/>
        <rFont val="Arial CE"/>
        <family val="2"/>
        <charset val="238"/>
      </rPr>
      <t>;</t>
    </r>
  </si>
  <si>
    <t>Przedmiot do wyboru HES</t>
  </si>
  <si>
    <t>Student kończący studia na drugiego stopnia zobowiązany jest do:</t>
  </si>
  <si>
    <r>
      <t>1) Odbycia p</t>
    </r>
    <r>
      <rPr>
        <b/>
        <sz val="12"/>
        <rFont val="Arial CE"/>
        <family val="2"/>
        <charset val="238"/>
      </rPr>
      <t>raktyki dyplomowej w wymiarze 2 tygodni</t>
    </r>
    <r>
      <rPr>
        <sz val="12"/>
        <rFont val="Arial CE"/>
        <family val="2"/>
        <charset val="238"/>
      </rPr>
      <t>;</t>
    </r>
  </si>
  <si>
    <t xml:space="preserve">    zaliczenia praktyki (bez wystawiania oceny) dokonuje promotor; </t>
  </si>
  <si>
    <t>zatwierdzony przez Radę Wydziału w dniu 29.02.2012 r.</t>
  </si>
  <si>
    <t>obowiązuje studentów, którzy rozpoczeli studia w roku akad. 2012/2013</t>
  </si>
  <si>
    <t>zatwierdzony przez Radę Wydziału w dniu 29.02.2012 r</t>
  </si>
  <si>
    <t>obowiązuje studentów, którzy rozpoczęli studia w roku akademickim 2012/2013</t>
  </si>
  <si>
    <t>Zarządzanie srodowiskiem</t>
  </si>
  <si>
    <t>H11306a/n/r</t>
  </si>
  <si>
    <t>Języki</t>
  </si>
  <si>
    <t>a</t>
  </si>
  <si>
    <t>n</t>
  </si>
  <si>
    <t>r</t>
  </si>
  <si>
    <t>angielski</t>
  </si>
  <si>
    <t>niemiecki</t>
  </si>
  <si>
    <t>rosyjski</t>
  </si>
  <si>
    <t>Całkowita ilość ECTS w trakcie studiów:</t>
  </si>
  <si>
    <t>Ilość ECTS wybieralnych:</t>
  </si>
  <si>
    <t>Udział ECTS wybieralnych (w procentach):</t>
  </si>
  <si>
    <t>Przedmioty obieralne</t>
  </si>
  <si>
    <t>PRZEDMIOTY/SPECJALNOŚCI OBIERALNE</t>
  </si>
  <si>
    <t>PRZEDMIOTY/SPECJALNOSCI OBIERALNE</t>
  </si>
  <si>
    <t>HES A</t>
  </si>
  <si>
    <t>HES B</t>
  </si>
  <si>
    <t>Łączna liczba zajęć dydaktycznych wynosi</t>
  </si>
  <si>
    <t>Łączna liczba godzin wykładowych wynosi</t>
  </si>
  <si>
    <t>Łączna liczba godzin praktycznych (C+L+Ps+P+S)</t>
  </si>
  <si>
    <t>co stanowi</t>
  </si>
  <si>
    <t>% ogólnej liczby godzin</t>
  </si>
  <si>
    <t>Przedsiębiorczość</t>
  </si>
  <si>
    <t>(10 zjazdów)</t>
  </si>
  <si>
    <t>H12313</t>
  </si>
  <si>
    <t>H12316</t>
  </si>
  <si>
    <t>H12317</t>
  </si>
  <si>
    <t>Plan studiów został zatwierdzony przez Radę Wydziału w dniu 29.02.2012 r</t>
  </si>
  <si>
    <t>Wykaz przedmiotów obieralnych kierunkowych:</t>
  </si>
  <si>
    <t>strona 1/3</t>
  </si>
  <si>
    <t>strona 2/3</t>
  </si>
  <si>
    <t>strona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</si>
</sst>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5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sz val="10"/>
      <color indexed="10"/>
      <name val="Arial CE"/>
      <family val="2"/>
      <charset val="238"/>
    </font>
    <font>
      <i/>
      <sz val="10"/>
      <color indexed="18"/>
      <name val="Arial CE"/>
      <family val="2"/>
      <charset val="238"/>
    </font>
    <font>
      <sz val="8"/>
      <name val="Arial CE"/>
      <charset val="238"/>
    </font>
    <font>
      <b/>
      <sz val="11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Arial CE"/>
      <charset val="238"/>
    </font>
    <font>
      <b/>
      <u/>
      <sz val="12"/>
      <name val="Arial CE"/>
      <charset val="238"/>
    </font>
    <font>
      <i/>
      <sz val="10"/>
      <color indexed="18"/>
      <name val="Arial CE"/>
      <charset val="238"/>
    </font>
    <font>
      <i/>
      <sz val="10"/>
      <color indexed="8"/>
      <name val="Arial CE"/>
      <charset val="238"/>
    </font>
    <font>
      <b/>
      <sz val="16"/>
      <name val="Arial CE"/>
      <charset val="238"/>
    </font>
    <font>
      <sz val="7"/>
      <name val="Arial CE"/>
      <charset val="238"/>
    </font>
    <font>
      <sz val="7"/>
      <color indexed="8"/>
      <name val="Arial CE"/>
      <charset val="238"/>
    </font>
    <font>
      <b/>
      <u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8" xfId="0" applyBorder="1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9" xfId="0" applyBorder="1" applyAlignment="1">
      <alignment horizontal="center"/>
    </xf>
    <xf numFmtId="0" fontId="0" fillId="0" borderId="13" xfId="0" applyBorder="1"/>
    <xf numFmtId="0" fontId="4" fillId="0" borderId="9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5" fillId="0" borderId="0" xfId="0" applyFont="1"/>
    <xf numFmtId="0" fontId="0" fillId="0" borderId="16" xfId="0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/>
    <xf numFmtId="0" fontId="7" fillId="0" borderId="18" xfId="0" applyFont="1" applyBorder="1"/>
    <xf numFmtId="0" fontId="6" fillId="0" borderId="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3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16" fontId="6" fillId="0" borderId="0" xfId="0" applyNumberFormat="1" applyFont="1" applyAlignment="1">
      <alignment horizontal="center"/>
    </xf>
    <xf numFmtId="14" fontId="12" fillId="0" borderId="0" xfId="0" applyNumberFormat="1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 applyAlignment="1"/>
    <xf numFmtId="0" fontId="17" fillId="0" borderId="0" xfId="0" applyFont="1"/>
    <xf numFmtId="0" fontId="18" fillId="0" borderId="0" xfId="0" applyFont="1"/>
    <xf numFmtId="0" fontId="6" fillId="0" borderId="20" xfId="0" applyFont="1" applyBorder="1"/>
    <xf numFmtId="0" fontId="6" fillId="0" borderId="9" xfId="0" applyFont="1" applyBorder="1"/>
    <xf numFmtId="0" fontId="12" fillId="0" borderId="0" xfId="0" applyFont="1" applyBorder="1"/>
    <xf numFmtId="0" fontId="10" fillId="0" borderId="18" xfId="0" applyFont="1" applyBorder="1"/>
    <xf numFmtId="0" fontId="19" fillId="0" borderId="0" xfId="0" applyFont="1"/>
    <xf numFmtId="0" fontId="1" fillId="0" borderId="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1" fillId="0" borderId="21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0" fillId="0" borderId="0" xfId="0" applyFill="1" applyBorder="1"/>
    <xf numFmtId="0" fontId="0" fillId="0" borderId="24" xfId="0" applyFill="1" applyBorder="1"/>
    <xf numFmtId="0" fontId="0" fillId="0" borderId="0" xfId="0" applyFill="1"/>
    <xf numFmtId="0" fontId="1" fillId="0" borderId="25" xfId="0" applyFont="1" applyFill="1" applyBorder="1" applyAlignment="1">
      <alignment horizontal="center"/>
    </xf>
    <xf numFmtId="0" fontId="0" fillId="0" borderId="18" xfId="0" applyFont="1" applyFill="1" applyBorder="1"/>
    <xf numFmtId="0" fontId="21" fillId="0" borderId="0" xfId="0" applyFont="1" applyBorder="1"/>
    <xf numFmtId="0" fontId="20" fillId="0" borderId="0" xfId="0" applyFont="1"/>
    <xf numFmtId="0" fontId="23" fillId="0" borderId="0" xfId="0" applyFont="1" applyAlignment="1">
      <alignment horizontal="right"/>
    </xf>
    <xf numFmtId="0" fontId="23" fillId="0" borderId="0" xfId="0" applyFont="1"/>
    <xf numFmtId="0" fontId="2" fillId="0" borderId="0" xfId="0" applyFont="1" applyBorder="1"/>
    <xf numFmtId="0" fontId="24" fillId="0" borderId="17" xfId="0" applyFont="1" applyBorder="1" applyAlignment="1">
      <alignment horizontal="center"/>
    </xf>
    <xf numFmtId="0" fontId="24" fillId="0" borderId="17" xfId="0" applyFont="1" applyBorder="1" applyAlignment="1">
      <alignment horizontal="right"/>
    </xf>
    <xf numFmtId="0" fontId="25" fillId="0" borderId="25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24" fillId="0" borderId="18" xfId="0" applyFont="1" applyBorder="1" applyAlignment="1">
      <alignment horizontal="right"/>
    </xf>
    <xf numFmtId="0" fontId="24" fillId="0" borderId="15" xfId="0" applyFont="1" applyBorder="1"/>
    <xf numFmtId="0" fontId="24" fillId="0" borderId="18" xfId="0" applyFont="1" applyFill="1" applyBorder="1"/>
    <xf numFmtId="0" fontId="24" fillId="0" borderId="15" xfId="0" applyFont="1" applyFill="1" applyBorder="1"/>
    <xf numFmtId="0" fontId="25" fillId="0" borderId="19" xfId="0" applyFont="1" applyBorder="1" applyAlignment="1">
      <alignment horizontal="center"/>
    </xf>
    <xf numFmtId="0" fontId="24" fillId="0" borderId="16" xfId="0" applyFont="1" applyBorder="1"/>
    <xf numFmtId="0" fontId="24" fillId="0" borderId="26" xfId="0" applyFont="1" applyBorder="1"/>
    <xf numFmtId="0" fontId="25" fillId="0" borderId="22" xfId="0" applyFont="1" applyBorder="1" applyAlignment="1">
      <alignment horizontal="center"/>
    </xf>
    <xf numFmtId="0" fontId="19" fillId="0" borderId="0" xfId="0" applyFont="1" applyFill="1"/>
    <xf numFmtId="0" fontId="24" fillId="0" borderId="15" xfId="0" applyFont="1" applyFill="1" applyBorder="1" applyAlignment="1">
      <alignment horizontal="right"/>
    </xf>
    <xf numFmtId="0" fontId="24" fillId="0" borderId="15" xfId="0" applyFont="1" applyFill="1" applyBorder="1" applyAlignment="1">
      <alignment horizontal="center"/>
    </xf>
    <xf numFmtId="0" fontId="25" fillId="0" borderId="27" xfId="0" applyFont="1" applyFill="1" applyBorder="1" applyAlignment="1">
      <alignment horizontal="center"/>
    </xf>
    <xf numFmtId="0" fontId="25" fillId="0" borderId="19" xfId="0" applyFont="1" applyFill="1" applyBorder="1" applyAlignment="1">
      <alignment horizontal="center"/>
    </xf>
    <xf numFmtId="0" fontId="24" fillId="0" borderId="16" xfId="0" applyFont="1" applyFill="1" applyBorder="1"/>
    <xf numFmtId="0" fontId="24" fillId="0" borderId="9" xfId="0" applyFont="1" applyFill="1" applyBorder="1"/>
    <xf numFmtId="0" fontId="24" fillId="0" borderId="12" xfId="0" applyFont="1" applyBorder="1" applyAlignment="1">
      <alignment horizontal="right"/>
    </xf>
    <xf numFmtId="0" fontId="24" fillId="0" borderId="28" xfId="0" applyFont="1" applyFill="1" applyBorder="1" applyAlignment="1">
      <alignment horizontal="right"/>
    </xf>
    <xf numFmtId="0" fontId="24" fillId="0" borderId="12" xfId="0" applyFont="1" applyFill="1" applyBorder="1" applyAlignment="1">
      <alignment horizontal="right"/>
    </xf>
    <xf numFmtId="0" fontId="25" fillId="0" borderId="5" xfId="0" applyFont="1" applyFill="1" applyBorder="1" applyAlignment="1">
      <alignment horizontal="center"/>
    </xf>
    <xf numFmtId="0" fontId="24" fillId="0" borderId="9" xfId="0" applyFont="1" applyBorder="1"/>
    <xf numFmtId="0" fontId="24" fillId="0" borderId="5" xfId="0" applyFont="1" applyBorder="1"/>
    <xf numFmtId="0" fontId="19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/>
    </xf>
    <xf numFmtId="0" fontId="19" fillId="2" borderId="0" xfId="0" applyFont="1" applyFill="1"/>
    <xf numFmtId="0" fontId="0" fillId="2" borderId="0" xfId="0" applyFill="1"/>
    <xf numFmtId="0" fontId="1" fillId="2" borderId="0" xfId="0" applyFont="1" applyFill="1"/>
    <xf numFmtId="0" fontId="1" fillId="0" borderId="2" xfId="0" applyFont="1" applyFill="1" applyBorder="1"/>
    <xf numFmtId="0" fontId="1" fillId="0" borderId="7" xfId="0" applyFont="1" applyFill="1" applyBorder="1" applyAlignment="1">
      <alignment horizontal="center"/>
    </xf>
    <xf numFmtId="0" fontId="19" fillId="3" borderId="0" xfId="0" applyFont="1" applyFill="1"/>
    <xf numFmtId="0" fontId="0" fillId="3" borderId="0" xfId="0" applyFill="1"/>
    <xf numFmtId="0" fontId="26" fillId="0" borderId="0" xfId="0" applyFont="1"/>
    <xf numFmtId="0" fontId="19" fillId="0" borderId="18" xfId="0" applyFont="1" applyBorder="1"/>
    <xf numFmtId="0" fontId="18" fillId="0" borderId="0" xfId="0" applyFont="1" applyBorder="1"/>
    <xf numFmtId="0" fontId="19" fillId="0" borderId="0" xfId="0" applyFont="1" applyBorder="1"/>
    <xf numFmtId="1" fontId="19" fillId="0" borderId="0" xfId="0" applyNumberFormat="1" applyFont="1"/>
    <xf numFmtId="1" fontId="19" fillId="3" borderId="0" xfId="0" applyNumberFormat="1" applyFont="1" applyFill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1" fontId="19" fillId="0" borderId="18" xfId="0" applyNumberFormat="1" applyFont="1" applyBorder="1"/>
    <xf numFmtId="0" fontId="0" fillId="0" borderId="0" xfId="0" applyAlignment="1">
      <alignment horizontal="left"/>
    </xf>
    <xf numFmtId="0" fontId="5" fillId="0" borderId="2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4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/>
    <xf numFmtId="0" fontId="0" fillId="0" borderId="3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1" xfId="0" applyFont="1" applyBorder="1"/>
    <xf numFmtId="0" fontId="0" fillId="0" borderId="12" xfId="0" applyFont="1" applyBorder="1"/>
    <xf numFmtId="0" fontId="0" fillId="0" borderId="1" xfId="0" applyFont="1" applyBorder="1" applyAlignment="1">
      <alignment horizontal="center"/>
    </xf>
    <xf numFmtId="0" fontId="0" fillId="0" borderId="31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9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15" xfId="0" applyFont="1" applyFill="1" applyBorder="1"/>
    <xf numFmtId="0" fontId="0" fillId="0" borderId="15" xfId="0" applyFont="1" applyFill="1" applyBorder="1" applyAlignment="1">
      <alignment horizontal="right"/>
    </xf>
    <xf numFmtId="0" fontId="0" fillId="0" borderId="32" xfId="0" applyFont="1" applyBorder="1" applyAlignment="1">
      <alignment horizontal="center"/>
    </xf>
    <xf numFmtId="0" fontId="0" fillId="4" borderId="33" xfId="0" applyFont="1" applyFill="1" applyBorder="1"/>
    <xf numFmtId="0" fontId="0" fillId="0" borderId="33" xfId="0" applyFont="1" applyFill="1" applyBorder="1"/>
    <xf numFmtId="0" fontId="0" fillId="4" borderId="15" xfId="0" applyFont="1" applyFill="1" applyBorder="1" applyAlignment="1">
      <alignment shrinkToFit="1"/>
    </xf>
    <xf numFmtId="0" fontId="0" fillId="0" borderId="16" xfId="0" applyFont="1" applyFill="1" applyBorder="1"/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9" xfId="0" applyFont="1" applyFill="1" applyBorder="1"/>
    <xf numFmtId="0" fontId="0" fillId="0" borderId="12" xfId="0" applyFont="1" applyBorder="1" applyAlignment="1">
      <alignment horizontal="right"/>
    </xf>
    <xf numFmtId="0" fontId="0" fillId="0" borderId="28" xfId="0" applyFont="1" applyFill="1" applyBorder="1" applyAlignment="1">
      <alignment horizontal="right"/>
    </xf>
    <xf numFmtId="0" fontId="0" fillId="0" borderId="12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27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/>
    <xf numFmtId="0" fontId="0" fillId="0" borderId="36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right"/>
    </xf>
    <xf numFmtId="0" fontId="0" fillId="0" borderId="28" xfId="0" applyFont="1" applyFill="1" applyBorder="1"/>
    <xf numFmtId="0" fontId="0" fillId="2" borderId="9" xfId="0" applyFont="1" applyFill="1" applyBorder="1" applyAlignment="1">
      <alignment horizontal="right"/>
    </xf>
    <xf numFmtId="0" fontId="1" fillId="0" borderId="31" xfId="0" applyFont="1" applyBorder="1" applyAlignment="1">
      <alignment horizontal="center"/>
    </xf>
    <xf numFmtId="0" fontId="0" fillId="0" borderId="9" xfId="0" applyFont="1" applyBorder="1" applyAlignment="1">
      <alignment horizontal="right"/>
    </xf>
    <xf numFmtId="0" fontId="0" fillId="0" borderId="5" xfId="0" applyFont="1" applyBorder="1"/>
    <xf numFmtId="0" fontId="0" fillId="2" borderId="0" xfId="0" applyFont="1" applyFill="1"/>
    <xf numFmtId="0" fontId="0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14" xfId="0" applyFont="1" applyBorder="1"/>
    <xf numFmtId="0" fontId="0" fillId="0" borderId="15" xfId="0" applyFont="1" applyBorder="1"/>
    <xf numFmtId="0" fontId="1" fillId="0" borderId="19" xfId="0" applyFont="1" applyBorder="1" applyAlignment="1">
      <alignment horizontal="center"/>
    </xf>
    <xf numFmtId="0" fontId="0" fillId="0" borderId="14" xfId="0" applyFont="1" applyFill="1" applyBorder="1"/>
    <xf numFmtId="0" fontId="0" fillId="0" borderId="37" xfId="0" applyFont="1" applyBorder="1" applyAlignment="1">
      <alignment horizontal="center"/>
    </xf>
    <xf numFmtId="0" fontId="0" fillId="0" borderId="38" xfId="0" applyFont="1" applyBorder="1"/>
    <xf numFmtId="0" fontId="0" fillId="0" borderId="16" xfId="0" applyFont="1" applyBorder="1"/>
    <xf numFmtId="0" fontId="0" fillId="0" borderId="39" xfId="0" applyFont="1" applyFill="1" applyBorder="1"/>
    <xf numFmtId="0" fontId="1" fillId="0" borderId="22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4" xfId="0" applyFont="1" applyFill="1" applyBorder="1"/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30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1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31" xfId="0" applyFont="1" applyFill="1" applyBorder="1"/>
    <xf numFmtId="0" fontId="0" fillId="0" borderId="9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/>
    </xf>
    <xf numFmtId="0" fontId="24" fillId="0" borderId="39" xfId="0" applyFont="1" applyFill="1" applyBorder="1"/>
    <xf numFmtId="0" fontId="0" fillId="0" borderId="0" xfId="0" applyFont="1" applyFill="1"/>
    <xf numFmtId="0" fontId="0" fillId="0" borderId="5" xfId="0" applyFont="1" applyFill="1" applyBorder="1"/>
    <xf numFmtId="0" fontId="24" fillId="0" borderId="0" xfId="0" applyFont="1" applyBorder="1"/>
    <xf numFmtId="0" fontId="28" fillId="0" borderId="0" xfId="0" applyFont="1" applyBorder="1"/>
    <xf numFmtId="0" fontId="24" fillId="2" borderId="0" xfId="0" applyFont="1" applyFill="1"/>
    <xf numFmtId="0" fontId="24" fillId="0" borderId="2" xfId="0" applyFont="1" applyFill="1" applyBorder="1"/>
    <xf numFmtId="0" fontId="24" fillId="0" borderId="2" xfId="0" applyFont="1" applyFill="1" applyBorder="1" applyAlignment="1">
      <alignment horizontal="center"/>
    </xf>
    <xf numFmtId="0" fontId="24" fillId="0" borderId="11" xfId="0" applyFont="1" applyFill="1" applyBorder="1"/>
    <xf numFmtId="0" fontId="24" fillId="0" borderId="12" xfId="0" applyFont="1" applyFill="1" applyBorder="1"/>
    <xf numFmtId="0" fontId="24" fillId="0" borderId="8" xfId="0" applyFont="1" applyFill="1" applyBorder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0" fillId="0" borderId="42" xfId="0" applyFont="1" applyFill="1" applyBorder="1" applyAlignment="1">
      <alignment horizontal="center"/>
    </xf>
    <xf numFmtId="0" fontId="0" fillId="0" borderId="8" xfId="0" applyFont="1" applyFill="1" applyBorder="1"/>
    <xf numFmtId="0" fontId="0" fillId="0" borderId="17" xfId="0" applyFont="1" applyFill="1" applyBorder="1" applyAlignment="1">
      <alignment horizontal="center"/>
    </xf>
    <xf numFmtId="0" fontId="24" fillId="0" borderId="17" xfId="0" applyFont="1" applyFill="1" applyBorder="1" applyAlignment="1">
      <alignment horizontal="center"/>
    </xf>
    <xf numFmtId="0" fontId="24" fillId="0" borderId="17" xfId="0" applyFont="1" applyFill="1" applyBorder="1" applyAlignment="1">
      <alignment horizontal="right"/>
    </xf>
    <xf numFmtId="0" fontId="0" fillId="0" borderId="34" xfId="0" applyFont="1" applyFill="1" applyBorder="1" applyAlignment="1">
      <alignment horizontal="center"/>
    </xf>
    <xf numFmtId="0" fontId="24" fillId="0" borderId="8" xfId="0" applyFont="1" applyFill="1" applyBorder="1" applyAlignment="1">
      <alignment horizontal="right"/>
    </xf>
    <xf numFmtId="0" fontId="24" fillId="0" borderId="26" xfId="0" applyFont="1" applyFill="1" applyBorder="1"/>
    <xf numFmtId="0" fontId="0" fillId="0" borderId="31" xfId="0" applyFont="1" applyBorder="1" applyAlignment="1">
      <alignment horizontal="center"/>
    </xf>
    <xf numFmtId="0" fontId="29" fillId="0" borderId="0" xfId="0" applyFont="1"/>
    <xf numFmtId="0" fontId="0" fillId="4" borderId="15" xfId="0" applyFont="1" applyFill="1" applyBorder="1"/>
    <xf numFmtId="0" fontId="0" fillId="0" borderId="36" xfId="0" applyFont="1" applyBorder="1" applyAlignment="1">
      <alignment horizontal="center"/>
    </xf>
    <xf numFmtId="0" fontId="0" fillId="4" borderId="16" xfId="0" applyFont="1" applyFill="1" applyBorder="1"/>
    <xf numFmtId="0" fontId="0" fillId="0" borderId="18" xfId="0" applyFont="1" applyFill="1" applyBorder="1" applyAlignment="1">
      <alignment horizontal="right"/>
    </xf>
    <xf numFmtId="0" fontId="0" fillId="0" borderId="42" xfId="0" applyFont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0" fontId="0" fillId="2" borderId="16" xfId="0" applyFont="1" applyFill="1" applyBorder="1"/>
    <xf numFmtId="0" fontId="0" fillId="2" borderId="39" xfId="0" applyFont="1" applyFill="1" applyBorder="1"/>
    <xf numFmtId="0" fontId="0" fillId="2" borderId="39" xfId="0" applyFont="1" applyFill="1" applyBorder="1" applyAlignment="1">
      <alignment horizontal="right"/>
    </xf>
    <xf numFmtId="0" fontId="0" fillId="2" borderId="16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0" fillId="0" borderId="9" xfId="0" applyFont="1" applyFill="1" applyBorder="1" applyAlignment="1">
      <alignment horizontal="center"/>
    </xf>
    <xf numFmtId="0" fontId="31" fillId="0" borderId="9" xfId="0" applyFont="1" applyFill="1" applyBorder="1" applyAlignment="1">
      <alignment horizontal="center"/>
    </xf>
    <xf numFmtId="0" fontId="24" fillId="0" borderId="15" xfId="0" applyFont="1" applyBorder="1" applyAlignment="1">
      <alignment horizontal="right"/>
    </xf>
    <xf numFmtId="0" fontId="24" fillId="0" borderId="18" xfId="0" applyFont="1" applyFill="1" applyBorder="1" applyAlignment="1">
      <alignment horizontal="right"/>
    </xf>
    <xf numFmtId="0" fontId="0" fillId="4" borderId="9" xfId="0" applyFont="1" applyFill="1" applyBorder="1"/>
    <xf numFmtId="0" fontId="0" fillId="2" borderId="31" xfId="0" applyFont="1" applyFill="1" applyBorder="1" applyAlignment="1">
      <alignment horizontal="center"/>
    </xf>
    <xf numFmtId="0" fontId="0" fillId="2" borderId="9" xfId="0" applyFont="1" applyFill="1" applyBorder="1"/>
    <xf numFmtId="0" fontId="0" fillId="2" borderId="26" xfId="0" applyFont="1" applyFill="1" applyBorder="1"/>
    <xf numFmtId="0" fontId="0" fillId="2" borderId="26" xfId="0" applyFont="1" applyFill="1" applyBorder="1" applyAlignment="1">
      <alignment horizontal="right"/>
    </xf>
    <xf numFmtId="0" fontId="0" fillId="0" borderId="43" xfId="0" applyFont="1" applyBorder="1" applyAlignment="1">
      <alignment horizontal="right"/>
    </xf>
    <xf numFmtId="0" fontId="24" fillId="0" borderId="18" xfId="0" applyFont="1" applyBorder="1" applyAlignment="1"/>
    <xf numFmtId="0" fontId="0" fillId="0" borderId="15" xfId="0" applyFill="1" applyBorder="1"/>
    <xf numFmtId="0" fontId="0" fillId="0" borderId="16" xfId="0" applyFill="1" applyBorder="1"/>
    <xf numFmtId="0" fontId="0" fillId="0" borderId="43" xfId="0" applyFont="1" applyFill="1" applyBorder="1" applyAlignment="1">
      <alignment horizontal="right"/>
    </xf>
    <xf numFmtId="0" fontId="0" fillId="0" borderId="8" xfId="0" applyFont="1" applyFill="1" applyBorder="1" applyAlignment="1">
      <alignment horizontal="right"/>
    </xf>
    <xf numFmtId="0" fontId="32" fillId="0" borderId="0" xfId="0" applyFont="1"/>
    <xf numFmtId="0" fontId="0" fillId="0" borderId="34" xfId="0" applyFont="1" applyBorder="1" applyAlignment="1">
      <alignment horizontal="center"/>
    </xf>
    <xf numFmtId="0" fontId="0" fillId="0" borderId="3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zoomScale="75" workbookViewId="0">
      <selection activeCell="F24" sqref="F24"/>
    </sheetView>
  </sheetViews>
  <sheetFormatPr baseColWidth="10" defaultRowHeight="13"/>
  <cols>
    <col min="1" max="1" width="56" customWidth="1"/>
    <col min="2" max="2" width="8" customWidth="1"/>
    <col min="3" max="3" width="58.33203125" customWidth="1"/>
    <col min="4" max="4" width="8.5" customWidth="1"/>
    <col min="5" max="5" width="10.5" customWidth="1"/>
    <col min="6" max="256" width="8.83203125" customWidth="1"/>
  </cols>
  <sheetData>
    <row r="1" spans="1:4" ht="16">
      <c r="A1" s="29" t="s">
        <v>60</v>
      </c>
    </row>
    <row r="2" spans="1:4" ht="14" thickBot="1">
      <c r="A2" s="51" t="s">
        <v>61</v>
      </c>
      <c r="B2" s="52" t="s">
        <v>62</v>
      </c>
      <c r="C2" s="51" t="s">
        <v>63</v>
      </c>
      <c r="D2" s="52" t="s">
        <v>62</v>
      </c>
    </row>
    <row r="3" spans="1:4">
      <c r="A3" s="16" t="s">
        <v>37</v>
      </c>
      <c r="B3" s="17"/>
      <c r="C3" s="16"/>
      <c r="D3" s="17"/>
    </row>
    <row r="54" spans="2:2">
      <c r="B54">
        <v>120</v>
      </c>
    </row>
  </sheetData>
  <customSheetViews>
    <customSheetView guid="{1B392925-DA65-4C8A-9EC9-264D509333AE}" scale="75" showRuler="0">
      <selection activeCell="F24" sqref="F24"/>
      <pageMargins left="0.5" right="0.46" top="1" bottom="1" header="0.5" footer="0.5"/>
      <pageSetup paperSize="9" orientation="landscape"/>
      <headerFooter alignWithMargins="0"/>
    </customSheetView>
  </customSheetViews>
  <phoneticPr fontId="22" type="noConversion"/>
  <pageMargins left="0.5" right="0.46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8"/>
  <sheetViews>
    <sheetView showGridLines="0" zoomScaleNormal="100" workbookViewId="0">
      <selection activeCell="F2" sqref="F2"/>
    </sheetView>
  </sheetViews>
  <sheetFormatPr baseColWidth="10" defaultRowHeight="13"/>
  <cols>
    <col min="1" max="1" width="4.83203125" customWidth="1"/>
    <col min="2" max="2" width="41.83203125" customWidth="1"/>
    <col min="3" max="3" width="13.33203125" customWidth="1"/>
    <col min="4" max="5" width="6.5" customWidth="1"/>
    <col min="6" max="6" width="7.33203125" customWidth="1"/>
    <col min="7" max="8" width="6.6640625" customWidth="1"/>
    <col min="9" max="9" width="6.5" customWidth="1"/>
    <col min="10" max="10" width="12.5" customWidth="1"/>
    <col min="11" max="11" width="13.6640625" customWidth="1"/>
    <col min="12" max="256" width="8.83203125" customWidth="1"/>
  </cols>
  <sheetData>
    <row r="1" spans="1:20">
      <c r="F1" s="36"/>
    </row>
    <row r="2" spans="1:20" s="23" customFormat="1" ht="18">
      <c r="A2" s="29" t="s">
        <v>53</v>
      </c>
      <c r="F2" s="44" t="s">
        <v>180</v>
      </c>
      <c r="J2" s="29"/>
      <c r="L2" s="45"/>
    </row>
    <row r="3" spans="1:20" s="23" customFormat="1" ht="18" customHeight="1">
      <c r="A3" s="29" t="s">
        <v>54</v>
      </c>
      <c r="F3" s="223" t="s">
        <v>101</v>
      </c>
    </row>
    <row r="4" spans="1:20" s="28" customFormat="1" ht="39" customHeight="1">
      <c r="A4" s="46" t="s">
        <v>100</v>
      </c>
      <c r="L4" s="47"/>
    </row>
    <row r="5" spans="1:20" s="28" customFormat="1" ht="15.75" customHeight="1">
      <c r="A5" s="48"/>
    </row>
    <row r="6" spans="1:20" s="28" customFormat="1" ht="15.75" customHeight="1">
      <c r="A6" s="48"/>
    </row>
    <row r="7" spans="1:20" s="28" customFormat="1" ht="15.75" customHeight="1">
      <c r="A7" s="48"/>
      <c r="B7" s="23" t="s">
        <v>147</v>
      </c>
    </row>
    <row r="8" spans="1:20" s="28" customFormat="1" ht="15.75" customHeight="1">
      <c r="A8" s="48"/>
      <c r="B8" s="49" t="s">
        <v>148</v>
      </c>
    </row>
    <row r="9" spans="1:20" s="28" customFormat="1" ht="15.75" customHeight="1">
      <c r="A9" s="48"/>
      <c r="B9" s="49"/>
    </row>
    <row r="10" spans="1:20" ht="14" thickBot="1">
      <c r="D10" s="31" t="s">
        <v>58</v>
      </c>
      <c r="F10" s="1"/>
    </row>
    <row r="11" spans="1:20" ht="15" customHeight="1" thickBot="1">
      <c r="A11" s="125"/>
      <c r="B11" s="126"/>
      <c r="C11" s="126"/>
      <c r="D11" s="126"/>
      <c r="E11" s="126"/>
      <c r="F11" s="6" t="s">
        <v>0</v>
      </c>
      <c r="G11" s="126"/>
      <c r="H11" s="126" t="s">
        <v>56</v>
      </c>
      <c r="I11" s="126"/>
      <c r="J11" s="126"/>
      <c r="K11" s="127" t="s">
        <v>102</v>
      </c>
      <c r="L11" s="128"/>
    </row>
    <row r="12" spans="1:20" ht="15" customHeight="1">
      <c r="A12" s="129" t="s">
        <v>1</v>
      </c>
      <c r="B12" s="129" t="s">
        <v>2</v>
      </c>
      <c r="C12" s="130" t="s">
        <v>3</v>
      </c>
      <c r="D12" s="131"/>
      <c r="E12" s="131" t="s">
        <v>4</v>
      </c>
      <c r="F12" s="131"/>
      <c r="G12" s="131"/>
      <c r="H12" s="131"/>
      <c r="I12" s="132"/>
      <c r="J12" s="130" t="s">
        <v>5</v>
      </c>
      <c r="K12" s="130" t="s">
        <v>6</v>
      </c>
      <c r="L12" s="133" t="s">
        <v>7</v>
      </c>
      <c r="T12" s="26"/>
    </row>
    <row r="13" spans="1:20" ht="15" customHeight="1" thickBot="1">
      <c r="A13" s="134"/>
      <c r="B13" s="134"/>
      <c r="C13" s="136"/>
      <c r="D13" s="137" t="s">
        <v>8</v>
      </c>
      <c r="E13" s="137" t="s">
        <v>9</v>
      </c>
      <c r="F13" s="137" t="s">
        <v>10</v>
      </c>
      <c r="G13" s="137" t="s">
        <v>11</v>
      </c>
      <c r="H13" s="137" t="s">
        <v>12</v>
      </c>
      <c r="I13" s="137" t="s">
        <v>13</v>
      </c>
      <c r="J13" s="137" t="s">
        <v>14</v>
      </c>
      <c r="K13" s="236" t="s">
        <v>15</v>
      </c>
      <c r="L13" s="138"/>
      <c r="T13" s="26"/>
    </row>
    <row r="14" spans="1:20" s="67" customFormat="1" ht="15" customHeight="1">
      <c r="A14" s="214">
        <v>1</v>
      </c>
      <c r="B14" s="166" t="s">
        <v>81</v>
      </c>
      <c r="C14" s="140" t="s">
        <v>103</v>
      </c>
      <c r="D14" s="141">
        <v>1</v>
      </c>
      <c r="E14" s="89">
        <v>1</v>
      </c>
      <c r="F14" s="90"/>
      <c r="G14" s="90"/>
      <c r="H14" s="90"/>
      <c r="I14" s="90"/>
      <c r="J14" s="89">
        <v>20</v>
      </c>
      <c r="K14" s="89">
        <v>3</v>
      </c>
      <c r="L14" s="91">
        <v>13</v>
      </c>
      <c r="M14" s="66"/>
      <c r="N14" s="66"/>
      <c r="O14" s="66"/>
      <c r="P14" s="66"/>
      <c r="Q14" s="66"/>
      <c r="R14" s="66"/>
      <c r="S14" s="66"/>
      <c r="T14" s="66"/>
    </row>
    <row r="15" spans="1:20" ht="15" customHeight="1">
      <c r="A15" s="142">
        <v>2</v>
      </c>
      <c r="B15" s="143" t="s">
        <v>64</v>
      </c>
      <c r="C15" s="140" t="s">
        <v>104</v>
      </c>
      <c r="D15" s="140">
        <v>1</v>
      </c>
      <c r="E15" s="83">
        <v>1</v>
      </c>
      <c r="F15" s="83"/>
      <c r="G15" s="83"/>
      <c r="H15" s="83"/>
      <c r="I15" s="83"/>
      <c r="J15" s="82">
        <v>20</v>
      </c>
      <c r="K15" s="83">
        <v>3</v>
      </c>
      <c r="L15" s="92">
        <v>14</v>
      </c>
      <c r="M15" s="72"/>
      <c r="T15" s="26"/>
    </row>
    <row r="16" spans="1:20" ht="15" customHeight="1">
      <c r="A16" s="142">
        <v>3</v>
      </c>
      <c r="B16" s="143" t="s">
        <v>80</v>
      </c>
      <c r="C16" s="140" t="s">
        <v>105</v>
      </c>
      <c r="D16" s="140">
        <v>1</v>
      </c>
      <c r="E16" s="83"/>
      <c r="F16" s="83">
        <v>2</v>
      </c>
      <c r="G16" s="83"/>
      <c r="H16" s="83"/>
      <c r="I16" s="83"/>
      <c r="J16" s="82">
        <v>30</v>
      </c>
      <c r="K16" s="83">
        <v>3</v>
      </c>
      <c r="L16" s="92">
        <v>15</v>
      </c>
    </row>
    <row r="17" spans="1:28" ht="15" customHeight="1">
      <c r="A17" s="142">
        <v>4</v>
      </c>
      <c r="B17" s="143" t="s">
        <v>65</v>
      </c>
      <c r="C17" s="140" t="s">
        <v>106</v>
      </c>
      <c r="D17" s="140">
        <v>1</v>
      </c>
      <c r="E17" s="83"/>
      <c r="F17" s="83"/>
      <c r="G17" s="83">
        <v>1</v>
      </c>
      <c r="H17" s="83"/>
      <c r="I17" s="83"/>
      <c r="J17" s="82">
        <v>20</v>
      </c>
      <c r="K17" s="83">
        <v>3</v>
      </c>
      <c r="L17" s="92">
        <v>11</v>
      </c>
    </row>
    <row r="18" spans="1:28" ht="15" customHeight="1">
      <c r="A18" s="142">
        <v>5</v>
      </c>
      <c r="B18" s="144" t="s">
        <v>98</v>
      </c>
      <c r="C18" s="140" t="s">
        <v>131</v>
      </c>
      <c r="D18" s="140">
        <v>1</v>
      </c>
      <c r="E18" s="83"/>
      <c r="F18" s="83">
        <v>1</v>
      </c>
      <c r="G18" s="83"/>
      <c r="H18" s="83"/>
      <c r="I18" s="83"/>
      <c r="J18" s="82">
        <v>20</v>
      </c>
      <c r="K18" s="83">
        <v>3</v>
      </c>
      <c r="L18" s="92">
        <v>16</v>
      </c>
    </row>
    <row r="19" spans="1:28" ht="15" customHeight="1">
      <c r="A19" s="142">
        <v>6</v>
      </c>
      <c r="B19" s="143" t="s">
        <v>66</v>
      </c>
      <c r="C19" s="140" t="s">
        <v>107</v>
      </c>
      <c r="D19" s="140">
        <v>1</v>
      </c>
      <c r="E19" s="83"/>
      <c r="F19" s="83">
        <v>1</v>
      </c>
      <c r="G19" s="83"/>
      <c r="H19" s="83"/>
      <c r="I19" s="83"/>
      <c r="J19" s="82">
        <v>20</v>
      </c>
      <c r="K19" s="83">
        <v>3</v>
      </c>
      <c r="L19" s="92">
        <v>14</v>
      </c>
    </row>
    <row r="20" spans="1:28" ht="15" customHeight="1">
      <c r="A20" s="142">
        <v>7</v>
      </c>
      <c r="B20" s="145" t="s">
        <v>97</v>
      </c>
      <c r="C20" s="140" t="s">
        <v>132</v>
      </c>
      <c r="D20" s="140">
        <v>1</v>
      </c>
      <c r="E20" s="83"/>
      <c r="F20" s="83"/>
      <c r="G20" s="83">
        <v>2</v>
      </c>
      <c r="H20" s="83"/>
      <c r="I20" s="83"/>
      <c r="J20" s="82">
        <v>30</v>
      </c>
      <c r="K20" s="83">
        <v>4</v>
      </c>
      <c r="L20" s="92">
        <v>12</v>
      </c>
    </row>
    <row r="21" spans="1:28" ht="15" customHeight="1">
      <c r="A21" s="225">
        <v>8</v>
      </c>
      <c r="B21" s="224" t="s">
        <v>130</v>
      </c>
      <c r="C21" s="70" t="s">
        <v>108</v>
      </c>
      <c r="D21" s="83">
        <v>1</v>
      </c>
      <c r="E21" s="83">
        <v>2</v>
      </c>
      <c r="F21" s="83"/>
      <c r="G21" s="83"/>
      <c r="H21" s="83"/>
      <c r="I21" s="83"/>
      <c r="J21" s="83">
        <v>30</v>
      </c>
      <c r="K21" s="83">
        <v>3</v>
      </c>
      <c r="L21" s="92">
        <v>12</v>
      </c>
    </row>
    <row r="22" spans="1:28" ht="15" customHeight="1">
      <c r="A22" s="142">
        <v>9</v>
      </c>
      <c r="B22" s="178" t="s">
        <v>69</v>
      </c>
      <c r="C22" s="70" t="s">
        <v>109</v>
      </c>
      <c r="D22" s="150">
        <v>1</v>
      </c>
      <c r="E22" s="150"/>
      <c r="F22" s="150"/>
      <c r="G22" s="150">
        <v>1</v>
      </c>
      <c r="H22" s="150"/>
      <c r="I22" s="150"/>
      <c r="J22" s="151">
        <v>20</v>
      </c>
      <c r="K22" s="152">
        <v>3</v>
      </c>
      <c r="L22" s="63">
        <v>11</v>
      </c>
    </row>
    <row r="23" spans="1:28" ht="15" customHeight="1" thickBot="1">
      <c r="A23" s="181">
        <v>10</v>
      </c>
      <c r="B23" s="226" t="s">
        <v>99</v>
      </c>
      <c r="C23" s="149" t="s">
        <v>152</v>
      </c>
      <c r="D23" s="149"/>
      <c r="E23" s="149">
        <v>2</v>
      </c>
      <c r="F23" s="149"/>
      <c r="G23" s="149"/>
      <c r="H23" s="149"/>
      <c r="I23" s="149"/>
      <c r="J23" s="149">
        <v>20</v>
      </c>
      <c r="K23" s="149">
        <v>2</v>
      </c>
      <c r="L23" s="153">
        <v>23</v>
      </c>
    </row>
    <row r="24" spans="1:28" ht="15" customHeight="1" thickBot="1">
      <c r="A24" s="154"/>
      <c r="B24" s="154"/>
      <c r="C24" s="56" t="s">
        <v>16</v>
      </c>
      <c r="D24" s="136">
        <f t="shared" ref="D24:K24" si="0">SUM(D14:D23)</f>
        <v>9</v>
      </c>
      <c r="E24" s="136">
        <f t="shared" si="0"/>
        <v>6</v>
      </c>
      <c r="F24" s="136">
        <f t="shared" si="0"/>
        <v>4</v>
      </c>
      <c r="G24" s="136">
        <f t="shared" si="0"/>
        <v>4</v>
      </c>
      <c r="H24" s="136">
        <f t="shared" si="0"/>
        <v>0</v>
      </c>
      <c r="I24" s="136">
        <f t="shared" si="0"/>
        <v>0</v>
      </c>
      <c r="J24" s="149">
        <f t="shared" si="0"/>
        <v>230</v>
      </c>
      <c r="K24" s="136">
        <f t="shared" si="0"/>
        <v>30</v>
      </c>
      <c r="L24" s="173"/>
    </row>
    <row r="25" spans="1:28" ht="15" customHeight="1">
      <c r="A25" s="154"/>
      <c r="B25" s="154"/>
      <c r="C25" s="25"/>
      <c r="D25" s="155"/>
      <c r="E25" s="155"/>
      <c r="F25" s="155"/>
      <c r="G25" s="155"/>
      <c r="H25" s="155"/>
      <c r="I25" s="155"/>
      <c r="J25" s="156"/>
      <c r="K25" s="155"/>
      <c r="L25" s="155"/>
    </row>
    <row r="26" spans="1:28" s="26" customFormat="1" ht="15" customHeight="1">
      <c r="A26" s="157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9"/>
    </row>
    <row r="27" spans="1:28" ht="15" customHeight="1" thickBot="1">
      <c r="A27" s="154"/>
      <c r="B27" s="154"/>
      <c r="C27" s="154"/>
      <c r="D27" s="1"/>
      <c r="E27" s="154" t="s">
        <v>58</v>
      </c>
      <c r="F27" s="1"/>
      <c r="G27" s="154"/>
      <c r="H27" s="154"/>
      <c r="I27" s="154"/>
      <c r="J27" s="154"/>
      <c r="K27" s="154"/>
      <c r="L27" s="154"/>
    </row>
    <row r="28" spans="1:28" ht="15" customHeight="1" thickBot="1">
      <c r="A28" s="125"/>
      <c r="B28" s="126"/>
      <c r="C28" s="126"/>
      <c r="D28" s="126"/>
      <c r="E28" s="126"/>
      <c r="F28" s="6" t="s">
        <v>0</v>
      </c>
      <c r="G28" s="126"/>
      <c r="H28" s="126" t="s">
        <v>57</v>
      </c>
      <c r="I28" s="126"/>
      <c r="J28" s="126"/>
      <c r="K28" s="127" t="s">
        <v>102</v>
      </c>
      <c r="L28" s="128"/>
    </row>
    <row r="29" spans="1:28" ht="15" customHeight="1">
      <c r="A29" s="160" t="s">
        <v>1</v>
      </c>
      <c r="B29" s="130" t="s">
        <v>2</v>
      </c>
      <c r="C29" s="130" t="s">
        <v>3</v>
      </c>
      <c r="D29" s="131"/>
      <c r="E29" s="131" t="s">
        <v>4</v>
      </c>
      <c r="F29" s="131"/>
      <c r="G29" s="131"/>
      <c r="H29" s="131"/>
      <c r="I29" s="132"/>
      <c r="J29" s="130" t="s">
        <v>5</v>
      </c>
      <c r="K29" s="130" t="s">
        <v>6</v>
      </c>
      <c r="L29" s="133" t="s">
        <v>7</v>
      </c>
    </row>
    <row r="30" spans="1:28" ht="15" customHeight="1" thickBot="1">
      <c r="A30" s="134"/>
      <c r="B30" s="136"/>
      <c r="C30" s="136"/>
      <c r="D30" s="137" t="s">
        <v>8</v>
      </c>
      <c r="E30" s="137" t="s">
        <v>9</v>
      </c>
      <c r="F30" s="137" t="s">
        <v>10</v>
      </c>
      <c r="G30" s="137" t="s">
        <v>11</v>
      </c>
      <c r="H30" s="137" t="s">
        <v>12</v>
      </c>
      <c r="I30" s="137" t="s">
        <v>13</v>
      </c>
      <c r="J30" s="137" t="s">
        <v>14</v>
      </c>
      <c r="K30" s="236" t="s">
        <v>15</v>
      </c>
      <c r="L30" s="138"/>
    </row>
    <row r="31" spans="1:28" s="16" customFormat="1" ht="15" customHeight="1">
      <c r="A31" s="228">
        <v>1</v>
      </c>
      <c r="B31" s="132" t="s">
        <v>67</v>
      </c>
      <c r="C31" s="132" t="s">
        <v>110</v>
      </c>
      <c r="D31" s="150">
        <v>1</v>
      </c>
      <c r="E31" s="162"/>
      <c r="F31" s="162"/>
      <c r="G31" s="162"/>
      <c r="H31" s="150">
        <v>1</v>
      </c>
      <c r="I31" s="162"/>
      <c r="J31" s="150">
        <v>20</v>
      </c>
      <c r="K31" s="150">
        <v>2</v>
      </c>
      <c r="L31" s="63">
        <v>14</v>
      </c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spans="1:28" s="67" customFormat="1" ht="15" customHeight="1">
      <c r="A32" s="139">
        <v>2</v>
      </c>
      <c r="B32" s="140" t="s">
        <v>68</v>
      </c>
      <c r="C32" s="140" t="s">
        <v>111</v>
      </c>
      <c r="D32" s="141">
        <v>1</v>
      </c>
      <c r="E32" s="163"/>
      <c r="F32" s="163"/>
      <c r="G32" s="163"/>
      <c r="H32" s="141">
        <v>2</v>
      </c>
      <c r="I32" s="163"/>
      <c r="J32" s="141">
        <v>30</v>
      </c>
      <c r="K32" s="141">
        <v>2</v>
      </c>
      <c r="L32" s="65">
        <v>13</v>
      </c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1:12" ht="15" customHeight="1">
      <c r="A33" s="161">
        <v>3</v>
      </c>
      <c r="B33" s="132" t="s">
        <v>82</v>
      </c>
      <c r="C33" s="132" t="s">
        <v>112</v>
      </c>
      <c r="D33" s="150">
        <v>1</v>
      </c>
      <c r="E33" s="150"/>
      <c r="F33" s="150"/>
      <c r="G33" s="150">
        <v>2</v>
      </c>
      <c r="H33" s="150"/>
      <c r="I33" s="150"/>
      <c r="J33" s="151">
        <v>30</v>
      </c>
      <c r="K33" s="152">
        <v>3</v>
      </c>
      <c r="L33" s="63">
        <v>14</v>
      </c>
    </row>
    <row r="34" spans="1:12" s="68" customFormat="1" ht="15" customHeight="1">
      <c r="A34" s="164">
        <v>4</v>
      </c>
      <c r="B34" s="165" t="s">
        <v>88</v>
      </c>
      <c r="C34" s="166" t="s">
        <v>113</v>
      </c>
      <c r="D34" s="152">
        <v>1</v>
      </c>
      <c r="E34" s="152"/>
      <c r="F34" s="152"/>
      <c r="G34" s="152"/>
      <c r="H34" s="97">
        <v>1</v>
      </c>
      <c r="I34" s="97"/>
      <c r="J34" s="96">
        <v>20</v>
      </c>
      <c r="K34" s="97">
        <v>3</v>
      </c>
      <c r="L34" s="60">
        <v>13</v>
      </c>
    </row>
    <row r="35" spans="1:12" ht="15" customHeight="1">
      <c r="A35" s="161">
        <v>5</v>
      </c>
      <c r="B35" s="132" t="s">
        <v>87</v>
      </c>
      <c r="C35" s="132" t="s">
        <v>114</v>
      </c>
      <c r="D35" s="150">
        <v>1</v>
      </c>
      <c r="E35" s="150"/>
      <c r="F35" s="150"/>
      <c r="G35" s="150"/>
      <c r="H35" s="95">
        <v>1</v>
      </c>
      <c r="I35" s="95"/>
      <c r="J35" s="96">
        <v>20</v>
      </c>
      <c r="K35" s="97">
        <v>3</v>
      </c>
      <c r="L35" s="63">
        <v>14</v>
      </c>
    </row>
    <row r="36" spans="1:12" s="68" customFormat="1" ht="15" customHeight="1">
      <c r="A36" s="167">
        <v>6</v>
      </c>
      <c r="B36" s="144" t="s">
        <v>83</v>
      </c>
      <c r="C36" s="144" t="s">
        <v>115</v>
      </c>
      <c r="D36" s="168">
        <v>1</v>
      </c>
      <c r="E36" s="227"/>
      <c r="F36" s="141"/>
      <c r="G36" s="141"/>
      <c r="H36" s="141">
        <v>1</v>
      </c>
      <c r="I36" s="141"/>
      <c r="J36" s="227">
        <v>20</v>
      </c>
      <c r="K36" s="141">
        <v>3</v>
      </c>
      <c r="L36" s="61">
        <v>13</v>
      </c>
    </row>
    <row r="37" spans="1:12" s="68" customFormat="1" ht="15" customHeight="1">
      <c r="A37" s="139">
        <v>7</v>
      </c>
      <c r="B37" s="140" t="s">
        <v>42</v>
      </c>
      <c r="C37" s="70" t="s">
        <v>116</v>
      </c>
      <c r="D37" s="70">
        <v>1</v>
      </c>
      <c r="E37" s="166"/>
      <c r="F37" s="166"/>
      <c r="G37" s="166"/>
      <c r="H37" s="166">
        <v>2</v>
      </c>
      <c r="I37" s="166"/>
      <c r="J37" s="169">
        <v>30</v>
      </c>
      <c r="K37" s="166">
        <v>3</v>
      </c>
      <c r="L37" s="60">
        <v>12</v>
      </c>
    </row>
    <row r="38" spans="1:12" ht="15" customHeight="1" thickBot="1">
      <c r="A38" s="229">
        <v>8</v>
      </c>
      <c r="B38" s="230" t="s">
        <v>143</v>
      </c>
      <c r="C38" s="231" t="s">
        <v>122</v>
      </c>
      <c r="D38" s="232">
        <v>2</v>
      </c>
      <c r="E38" s="232"/>
      <c r="F38" s="233"/>
      <c r="G38" s="233"/>
      <c r="H38" s="233"/>
      <c r="I38" s="233"/>
      <c r="J38" s="233">
        <v>20</v>
      </c>
      <c r="K38" s="233">
        <v>2</v>
      </c>
      <c r="L38" s="234"/>
    </row>
    <row r="39" spans="1:12" ht="15" customHeight="1" thickBot="1">
      <c r="A39" s="154"/>
      <c r="B39" s="155"/>
      <c r="C39" s="171" t="s">
        <v>16</v>
      </c>
      <c r="D39" s="172">
        <f t="shared" ref="D39:K39" si="1">SUM(D31:D38)</f>
        <v>9</v>
      </c>
      <c r="E39" s="172">
        <f t="shared" si="1"/>
        <v>0</v>
      </c>
      <c r="F39" s="172">
        <f t="shared" si="1"/>
        <v>0</v>
      </c>
      <c r="G39" s="172">
        <f t="shared" si="1"/>
        <v>2</v>
      </c>
      <c r="H39" s="172">
        <f t="shared" si="1"/>
        <v>8</v>
      </c>
      <c r="I39" s="172">
        <f t="shared" si="1"/>
        <v>0</v>
      </c>
      <c r="J39" s="149">
        <f t="shared" si="1"/>
        <v>190</v>
      </c>
      <c r="K39" s="136">
        <f t="shared" si="1"/>
        <v>21</v>
      </c>
      <c r="L39" s="173"/>
    </row>
    <row r="40" spans="1:12" ht="15" customHeight="1">
      <c r="A40" s="154"/>
      <c r="B40" s="154"/>
      <c r="C40" s="25"/>
      <c r="D40" s="155"/>
      <c r="E40" s="155"/>
      <c r="F40" s="155"/>
      <c r="G40" s="155"/>
      <c r="H40" s="155"/>
      <c r="I40" s="155"/>
      <c r="J40" s="156"/>
      <c r="K40" s="155"/>
      <c r="L40" s="155"/>
    </row>
    <row r="41" spans="1:12" ht="15" customHeight="1">
      <c r="A41" s="154"/>
      <c r="B41" s="154"/>
      <c r="C41" s="25"/>
      <c r="D41" s="155"/>
      <c r="E41" s="155"/>
      <c r="F41" s="155"/>
      <c r="G41" s="155"/>
      <c r="H41" s="155"/>
      <c r="I41" s="155"/>
      <c r="J41" s="155"/>
      <c r="K41" s="155"/>
      <c r="L41" s="155"/>
    </row>
    <row r="42" spans="1:12" ht="15" customHeight="1" thickBot="1">
      <c r="A42" s="174"/>
      <c r="B42" s="174"/>
      <c r="C42" s="174"/>
      <c r="D42" s="174"/>
      <c r="E42" s="174"/>
      <c r="F42" s="107"/>
      <c r="G42" s="107" t="s">
        <v>77</v>
      </c>
      <c r="H42" s="174"/>
      <c r="I42" s="174"/>
      <c r="J42" s="174"/>
      <c r="K42" s="174"/>
      <c r="L42" s="174"/>
    </row>
    <row r="43" spans="1:12" ht="15" customHeight="1" thickBot="1">
      <c r="A43" s="125"/>
      <c r="B43" s="126"/>
      <c r="C43" s="126"/>
      <c r="D43" s="126"/>
      <c r="E43" s="126"/>
      <c r="F43" s="6" t="s">
        <v>0</v>
      </c>
      <c r="G43" s="126"/>
      <c r="H43" s="126" t="s">
        <v>57</v>
      </c>
      <c r="I43" s="126"/>
      <c r="J43" s="126"/>
      <c r="K43" s="127" t="s">
        <v>102</v>
      </c>
      <c r="L43" s="128"/>
    </row>
    <row r="44" spans="1:12" ht="15" customHeight="1">
      <c r="A44" s="160" t="s">
        <v>1</v>
      </c>
      <c r="B44" s="175" t="s">
        <v>2</v>
      </c>
      <c r="C44" s="130" t="s">
        <v>3</v>
      </c>
      <c r="D44" s="131"/>
      <c r="E44" s="131" t="s">
        <v>4</v>
      </c>
      <c r="F44" s="131"/>
      <c r="G44" s="131"/>
      <c r="H44" s="131"/>
      <c r="I44" s="132"/>
      <c r="J44" s="130" t="s">
        <v>5</v>
      </c>
      <c r="K44" s="130" t="s">
        <v>6</v>
      </c>
      <c r="L44" s="133" t="s">
        <v>7</v>
      </c>
    </row>
    <row r="45" spans="1:12" ht="15" customHeight="1" thickBot="1">
      <c r="A45" s="134"/>
      <c r="B45" s="176"/>
      <c r="C45" s="136"/>
      <c r="D45" s="137" t="s">
        <v>8</v>
      </c>
      <c r="E45" s="137" t="s">
        <v>9</v>
      </c>
      <c r="F45" s="137" t="s">
        <v>10</v>
      </c>
      <c r="G45" s="137" t="s">
        <v>11</v>
      </c>
      <c r="H45" s="137" t="s">
        <v>12</v>
      </c>
      <c r="I45" s="137" t="s">
        <v>13</v>
      </c>
      <c r="J45" s="137" t="s">
        <v>14</v>
      </c>
      <c r="K45" s="236" t="s">
        <v>15</v>
      </c>
      <c r="L45" s="138"/>
    </row>
    <row r="46" spans="1:12" ht="15" customHeight="1">
      <c r="A46" s="142">
        <v>1</v>
      </c>
      <c r="B46" s="177" t="s">
        <v>71</v>
      </c>
      <c r="C46" s="22" t="s">
        <v>175</v>
      </c>
      <c r="D46" s="140">
        <v>1</v>
      </c>
      <c r="E46" s="178"/>
      <c r="F46" s="178"/>
      <c r="G46" s="178"/>
      <c r="H46" s="178">
        <v>1</v>
      </c>
      <c r="I46" s="178"/>
      <c r="J46" s="70">
        <v>20</v>
      </c>
      <c r="K46" s="140">
        <v>3</v>
      </c>
      <c r="L46" s="179">
        <v>12</v>
      </c>
    </row>
    <row r="47" spans="1:12" ht="15" customHeight="1">
      <c r="A47" s="142">
        <v>3</v>
      </c>
      <c r="B47" s="180" t="s">
        <v>73</v>
      </c>
      <c r="C47" s="140" t="s">
        <v>123</v>
      </c>
      <c r="D47" s="140">
        <v>1</v>
      </c>
      <c r="E47" s="140"/>
      <c r="F47" s="140"/>
      <c r="G47" s="140"/>
      <c r="H47" s="140">
        <v>2</v>
      </c>
      <c r="I47" s="140"/>
      <c r="J47" s="70">
        <v>30</v>
      </c>
      <c r="K47" s="140">
        <v>3</v>
      </c>
      <c r="L47" s="179">
        <v>12</v>
      </c>
    </row>
    <row r="48" spans="1:12" ht="15" customHeight="1" thickBot="1">
      <c r="A48" s="181">
        <v>4</v>
      </c>
      <c r="B48" s="182" t="s">
        <v>89</v>
      </c>
      <c r="C48" s="183" t="s">
        <v>124</v>
      </c>
      <c r="D48" s="146">
        <v>1</v>
      </c>
      <c r="E48" s="183"/>
      <c r="F48" s="183"/>
      <c r="G48" s="183"/>
      <c r="H48" s="183">
        <v>1</v>
      </c>
      <c r="I48" s="183"/>
      <c r="J48" s="184">
        <v>20</v>
      </c>
      <c r="K48" s="146">
        <v>3</v>
      </c>
      <c r="L48" s="185">
        <v>12</v>
      </c>
    </row>
    <row r="49" spans="1:12" ht="15" customHeight="1" thickBot="1">
      <c r="A49" s="154"/>
      <c r="B49" s="154"/>
      <c r="C49" s="56" t="s">
        <v>16</v>
      </c>
      <c r="D49" s="136">
        <f t="shared" ref="D49:K49" si="2">SUM(D46:D48)</f>
        <v>3</v>
      </c>
      <c r="E49" s="136">
        <f t="shared" si="2"/>
        <v>0</v>
      </c>
      <c r="F49" s="136">
        <f t="shared" si="2"/>
        <v>0</v>
      </c>
      <c r="G49" s="136">
        <f t="shared" si="2"/>
        <v>0</v>
      </c>
      <c r="H49" s="136">
        <f t="shared" si="2"/>
        <v>4</v>
      </c>
      <c r="I49" s="136">
        <f t="shared" si="2"/>
        <v>0</v>
      </c>
      <c r="J49" s="149">
        <f t="shared" si="2"/>
        <v>70</v>
      </c>
      <c r="K49" s="136">
        <f t="shared" si="2"/>
        <v>9</v>
      </c>
      <c r="L49" s="173"/>
    </row>
    <row r="50" spans="1:12" ht="15" customHeight="1">
      <c r="A50" s="154"/>
      <c r="B50" s="154"/>
      <c r="C50" s="25"/>
      <c r="D50" s="155"/>
      <c r="E50" s="155"/>
      <c r="F50" s="155"/>
      <c r="G50" s="155"/>
      <c r="H50" s="155"/>
      <c r="I50" s="155"/>
      <c r="J50" s="156"/>
      <c r="K50" s="155"/>
      <c r="L50" s="155"/>
    </row>
    <row r="51" spans="1:12" ht="15" customHeight="1">
      <c r="A51" s="154"/>
      <c r="B51" s="154"/>
      <c r="C51" s="25"/>
      <c r="D51" s="155"/>
      <c r="E51" s="155"/>
      <c r="F51" s="155"/>
      <c r="G51" s="155"/>
      <c r="H51" s="155"/>
      <c r="I51" s="155"/>
      <c r="J51" s="155"/>
      <c r="K51" s="155"/>
      <c r="L51" s="155"/>
    </row>
    <row r="52" spans="1:12" ht="15" customHeight="1" thickBot="1">
      <c r="A52" s="174"/>
      <c r="B52" s="174"/>
      <c r="C52" s="174"/>
      <c r="D52" s="174"/>
      <c r="E52" s="174"/>
      <c r="F52" s="107"/>
      <c r="G52" s="107" t="s">
        <v>77</v>
      </c>
      <c r="H52" s="174"/>
      <c r="I52" s="174"/>
      <c r="J52" s="174"/>
      <c r="K52" s="174"/>
      <c r="L52" s="174"/>
    </row>
    <row r="53" spans="1:12" ht="15" customHeight="1" thickBot="1">
      <c r="A53" s="125"/>
      <c r="B53" s="126"/>
      <c r="C53" s="126"/>
      <c r="D53" s="126"/>
      <c r="E53" s="126"/>
      <c r="F53" s="6" t="s">
        <v>0</v>
      </c>
      <c r="G53" s="126"/>
      <c r="H53" s="126" t="s">
        <v>59</v>
      </c>
      <c r="I53" s="126"/>
      <c r="J53" s="126"/>
      <c r="K53" s="127" t="s">
        <v>102</v>
      </c>
      <c r="L53" s="128"/>
    </row>
    <row r="54" spans="1:12" ht="15" customHeight="1">
      <c r="A54" s="175" t="s">
        <v>1</v>
      </c>
      <c r="B54" s="130" t="s">
        <v>2</v>
      </c>
      <c r="C54" s="130" t="s">
        <v>3</v>
      </c>
      <c r="D54" s="131"/>
      <c r="E54" s="131" t="s">
        <v>4</v>
      </c>
      <c r="F54" s="131"/>
      <c r="G54" s="131"/>
      <c r="H54" s="131"/>
      <c r="I54" s="132"/>
      <c r="J54" s="130" t="s">
        <v>5</v>
      </c>
      <c r="K54" s="130" t="s">
        <v>6</v>
      </c>
      <c r="L54" s="133" t="s">
        <v>7</v>
      </c>
    </row>
    <row r="55" spans="1:12" ht="15" customHeight="1" thickBot="1">
      <c r="A55" s="176"/>
      <c r="B55" s="136"/>
      <c r="C55" s="136"/>
      <c r="D55" s="137" t="s">
        <v>8</v>
      </c>
      <c r="E55" s="137" t="s">
        <v>9</v>
      </c>
      <c r="F55" s="137" t="s">
        <v>10</v>
      </c>
      <c r="G55" s="137" t="s">
        <v>11</v>
      </c>
      <c r="H55" s="137" t="s">
        <v>12</v>
      </c>
      <c r="I55" s="137" t="s">
        <v>13</v>
      </c>
      <c r="J55" s="137" t="s">
        <v>14</v>
      </c>
      <c r="K55" s="236" t="s">
        <v>15</v>
      </c>
      <c r="L55" s="138"/>
    </row>
    <row r="56" spans="1:12" ht="15" customHeight="1">
      <c r="A56" s="186">
        <v>1</v>
      </c>
      <c r="B56" s="132" t="s">
        <v>70</v>
      </c>
      <c r="C56" s="135" t="s">
        <v>125</v>
      </c>
      <c r="D56" s="246">
        <v>1</v>
      </c>
      <c r="E56" s="76"/>
      <c r="F56" s="76"/>
      <c r="G56" s="76"/>
      <c r="H56" s="77">
        <v>1</v>
      </c>
      <c r="I56" s="76"/>
      <c r="J56" s="77">
        <v>20</v>
      </c>
      <c r="K56" s="77">
        <v>2</v>
      </c>
      <c r="L56" s="78">
        <v>12</v>
      </c>
    </row>
    <row r="57" spans="1:12" ht="15" customHeight="1">
      <c r="A57" s="187">
        <v>2</v>
      </c>
      <c r="B57" s="148" t="s">
        <v>84</v>
      </c>
      <c r="C57" s="148" t="s">
        <v>126</v>
      </c>
      <c r="D57" s="147"/>
      <c r="E57" s="79"/>
      <c r="F57" s="79"/>
      <c r="G57" s="247">
        <v>2</v>
      </c>
      <c r="H57" s="79"/>
      <c r="I57" s="79"/>
      <c r="J57" s="80">
        <v>20</v>
      </c>
      <c r="K57" s="80">
        <v>1</v>
      </c>
      <c r="L57" s="235">
        <v>12</v>
      </c>
    </row>
    <row r="58" spans="1:12" ht="15" customHeight="1">
      <c r="A58" s="188">
        <v>3</v>
      </c>
      <c r="B58" s="148" t="s">
        <v>72</v>
      </c>
      <c r="C58" s="155" t="s">
        <v>129</v>
      </c>
      <c r="D58" s="70">
        <v>1</v>
      </c>
      <c r="E58" s="81">
        <v>1</v>
      </c>
      <c r="F58" s="81"/>
      <c r="G58" s="81"/>
      <c r="H58" s="81"/>
      <c r="I58" s="81"/>
      <c r="J58" s="82">
        <v>20</v>
      </c>
      <c r="K58" s="83">
        <v>2</v>
      </c>
      <c r="L58" s="84">
        <v>12</v>
      </c>
    </row>
    <row r="59" spans="1:12" ht="15" customHeight="1">
      <c r="A59" s="188">
        <v>4</v>
      </c>
      <c r="B59" s="178" t="s">
        <v>17</v>
      </c>
      <c r="C59" s="148" t="s">
        <v>127</v>
      </c>
      <c r="D59" s="140"/>
      <c r="E59" s="81"/>
      <c r="F59" s="81"/>
      <c r="G59" s="81"/>
      <c r="H59" s="81"/>
      <c r="I59" s="81">
        <v>2</v>
      </c>
      <c r="J59" s="82">
        <v>20</v>
      </c>
      <c r="K59" s="81">
        <v>5</v>
      </c>
      <c r="L59" s="84">
        <v>12</v>
      </c>
    </row>
    <row r="60" spans="1:12" ht="15" customHeight="1" thickBot="1">
      <c r="A60" s="189">
        <v>5</v>
      </c>
      <c r="B60" s="183" t="s">
        <v>37</v>
      </c>
      <c r="C60" s="183" t="s">
        <v>128</v>
      </c>
      <c r="D60" s="146"/>
      <c r="E60" s="85"/>
      <c r="F60" s="85"/>
      <c r="G60" s="85"/>
      <c r="H60" s="85"/>
      <c r="I60" s="85"/>
      <c r="J60" s="86"/>
      <c r="K60" s="85">
        <v>20</v>
      </c>
      <c r="L60" s="87">
        <v>12</v>
      </c>
    </row>
    <row r="61" spans="1:12" ht="15" customHeight="1" thickBot="1">
      <c r="A61" s="154"/>
      <c r="B61" s="154"/>
      <c r="C61" s="56" t="s">
        <v>16</v>
      </c>
      <c r="D61" s="136">
        <f t="shared" ref="D61:K61" si="3">SUM(D56:D60)</f>
        <v>2</v>
      </c>
      <c r="E61" s="136">
        <f t="shared" si="3"/>
        <v>1</v>
      </c>
      <c r="F61" s="136">
        <f t="shared" si="3"/>
        <v>0</v>
      </c>
      <c r="G61" s="136">
        <f t="shared" si="3"/>
        <v>2</v>
      </c>
      <c r="H61" s="136">
        <f t="shared" si="3"/>
        <v>1</v>
      </c>
      <c r="I61" s="136">
        <f t="shared" si="3"/>
        <v>2</v>
      </c>
      <c r="J61" s="149">
        <f t="shared" si="3"/>
        <v>80</v>
      </c>
      <c r="K61" s="136">
        <f t="shared" si="3"/>
        <v>30</v>
      </c>
      <c r="L61" s="173"/>
    </row>
    <row r="62" spans="1:12" ht="21.75" customHeight="1">
      <c r="C62" s="25"/>
      <c r="D62" s="26"/>
      <c r="E62" s="26"/>
      <c r="F62" s="26"/>
      <c r="G62" s="26"/>
      <c r="H62" s="26"/>
      <c r="I62" s="26"/>
      <c r="J62" s="71"/>
      <c r="K62" s="26"/>
      <c r="L62" s="26"/>
    </row>
    <row r="63" spans="1:12" ht="12.75" hidden="1" customHeight="1">
      <c r="C63" s="25"/>
      <c r="D63" s="26"/>
      <c r="E63" s="26"/>
      <c r="F63" s="26"/>
      <c r="G63" s="26"/>
      <c r="H63" s="26"/>
      <c r="I63" s="26"/>
      <c r="J63" s="26"/>
      <c r="K63" s="26"/>
      <c r="L63" s="26"/>
    </row>
    <row r="64" spans="1:12" hidden="1">
      <c r="F64" s="1"/>
    </row>
    <row r="65" spans="1:12" ht="14" hidden="1" customHeight="1" thickBot="1">
      <c r="A65" s="5"/>
      <c r="B65" s="3"/>
      <c r="C65" s="3"/>
      <c r="D65" s="3"/>
      <c r="E65" s="3"/>
      <c r="F65" s="6"/>
      <c r="G65" s="3"/>
      <c r="H65" s="3"/>
      <c r="I65" s="3"/>
      <c r="J65" s="3"/>
      <c r="K65" s="7"/>
      <c r="L65" s="4"/>
    </row>
    <row r="66" spans="1:12" hidden="1">
      <c r="A66" s="9" t="s">
        <v>1</v>
      </c>
      <c r="B66" s="12"/>
      <c r="C66" s="12"/>
      <c r="D66" s="16"/>
      <c r="E66" s="16"/>
      <c r="F66" s="16"/>
      <c r="G66" s="16"/>
      <c r="H66" s="16"/>
      <c r="I66" s="17"/>
      <c r="J66" s="12"/>
      <c r="K66" s="12"/>
      <c r="L66" s="2"/>
    </row>
    <row r="67" spans="1:12" ht="14" hidden="1" thickBot="1">
      <c r="A67" s="10"/>
      <c r="B67" s="13"/>
      <c r="C67" s="13"/>
      <c r="D67" s="18"/>
      <c r="E67" s="18"/>
      <c r="F67" s="18"/>
      <c r="G67" s="18"/>
      <c r="H67" s="18"/>
      <c r="I67" s="18"/>
      <c r="J67" s="18"/>
      <c r="K67" s="20"/>
      <c r="L67" s="8"/>
    </row>
    <row r="68" spans="1:12" ht="20" hidden="1" customHeight="1">
      <c r="A68" s="21">
        <v>6</v>
      </c>
      <c r="B68" s="27"/>
      <c r="C68" s="22"/>
      <c r="D68" s="22"/>
      <c r="E68" s="22"/>
      <c r="F68" s="22"/>
      <c r="G68" s="22"/>
      <c r="H68" s="22"/>
      <c r="I68" s="22"/>
      <c r="J68" s="32"/>
      <c r="K68" s="22"/>
      <c r="L68" s="34"/>
    </row>
    <row r="69" spans="1:12" ht="20" hidden="1" customHeight="1" thickBot="1">
      <c r="A69" s="11">
        <v>7</v>
      </c>
      <c r="B69" s="24"/>
      <c r="C69" s="22"/>
      <c r="D69" s="22"/>
      <c r="E69" s="22"/>
      <c r="F69" s="22"/>
      <c r="G69" s="22"/>
      <c r="H69" s="22"/>
      <c r="I69" s="22"/>
      <c r="J69" s="32"/>
      <c r="K69" s="22"/>
      <c r="L69" s="34"/>
    </row>
    <row r="70" spans="1:12" ht="20" hidden="1" customHeight="1" thickBot="1">
      <c r="C70" s="15"/>
      <c r="D70" s="19"/>
      <c r="E70" s="19"/>
      <c r="F70" s="19"/>
      <c r="G70" s="19"/>
      <c r="H70" s="19"/>
      <c r="I70" s="19"/>
      <c r="J70" s="19"/>
      <c r="K70" s="19"/>
      <c r="L70" s="4"/>
    </row>
    <row r="71" spans="1:12" ht="45" hidden="1" customHeight="1">
      <c r="C71" s="25"/>
      <c r="D71" s="26"/>
      <c r="E71" s="26"/>
      <c r="F71" s="26"/>
      <c r="G71" s="26"/>
      <c r="H71" s="26"/>
      <c r="I71" s="26"/>
      <c r="J71" s="26"/>
      <c r="K71" s="26"/>
      <c r="L71" s="26"/>
    </row>
    <row r="72" spans="1:12" hidden="1"/>
    <row r="73" spans="1:12" hidden="1">
      <c r="F73" s="1"/>
    </row>
    <row r="74" spans="1:12" ht="14" hidden="1" customHeight="1" thickBot="1">
      <c r="A74" s="5"/>
      <c r="B74" s="3"/>
      <c r="C74" s="3"/>
      <c r="D74" s="3"/>
      <c r="E74" s="3"/>
      <c r="F74" s="6"/>
      <c r="G74" s="3"/>
      <c r="H74" s="3"/>
      <c r="I74" s="3"/>
      <c r="J74" s="3"/>
      <c r="K74" s="7"/>
      <c r="L74" s="4"/>
    </row>
    <row r="75" spans="1:12" hidden="1">
      <c r="A75" s="9" t="s">
        <v>1</v>
      </c>
      <c r="B75" s="12"/>
      <c r="C75" s="12"/>
      <c r="D75" s="16"/>
      <c r="E75" s="16"/>
      <c r="F75" s="16"/>
      <c r="G75" s="16"/>
      <c r="H75" s="16"/>
      <c r="I75" s="17"/>
      <c r="J75" s="12"/>
      <c r="K75" s="12"/>
      <c r="L75" s="2"/>
    </row>
    <row r="76" spans="1:12" ht="14" hidden="1" thickBot="1">
      <c r="A76" s="10"/>
      <c r="B76" s="13"/>
      <c r="C76" s="13"/>
      <c r="D76" s="18"/>
      <c r="E76" s="18"/>
      <c r="F76" s="18"/>
      <c r="G76" s="18"/>
      <c r="H76" s="18"/>
      <c r="I76" s="18"/>
      <c r="J76" s="18"/>
      <c r="K76" s="20"/>
      <c r="L76" s="8"/>
    </row>
    <row r="77" spans="1:12" ht="20" hidden="1" customHeight="1">
      <c r="A77" s="21">
        <v>6</v>
      </c>
      <c r="B77" s="27"/>
      <c r="C77" s="22"/>
      <c r="D77" s="22"/>
      <c r="E77" s="22"/>
      <c r="F77" s="22"/>
      <c r="G77" s="22"/>
      <c r="H77" s="22"/>
      <c r="I77" s="22"/>
      <c r="J77" s="22"/>
      <c r="K77" s="22"/>
      <c r="L77" s="34"/>
    </row>
    <row r="78" spans="1:12" ht="20" hidden="1" customHeight="1" thickBot="1">
      <c r="A78" s="11">
        <v>7</v>
      </c>
      <c r="B78" s="24"/>
      <c r="C78" s="14"/>
      <c r="D78" s="14"/>
      <c r="E78" s="14"/>
      <c r="F78" s="14"/>
      <c r="G78" s="14"/>
      <c r="H78" s="14"/>
      <c r="I78" s="14"/>
      <c r="J78" s="14"/>
      <c r="K78" s="14"/>
      <c r="L78" s="33"/>
    </row>
    <row r="79" spans="1:12" ht="20" hidden="1" customHeight="1" thickBot="1">
      <c r="C79" s="15"/>
      <c r="D79" s="19"/>
      <c r="E79" s="19"/>
      <c r="F79" s="19"/>
      <c r="G79" s="19"/>
      <c r="H79" s="19"/>
      <c r="I79" s="19"/>
      <c r="J79" s="19"/>
      <c r="K79" s="19"/>
      <c r="L79" s="4"/>
    </row>
    <row r="80" spans="1:12" hidden="1"/>
    <row r="81" spans="1:10" hidden="1">
      <c r="A81" t="s">
        <v>29</v>
      </c>
    </row>
    <row r="82" spans="1:10">
      <c r="B82" s="106" t="s">
        <v>164</v>
      </c>
    </row>
    <row r="84" spans="1:10" ht="18">
      <c r="B84" s="49" t="s">
        <v>78</v>
      </c>
      <c r="E84" s="54">
        <f>SUM(J49,J61)</f>
        <v>150</v>
      </c>
      <c r="F84" s="53"/>
      <c r="G84" s="39"/>
    </row>
    <row r="86" spans="1:10" ht="18">
      <c r="B86" s="49" t="s">
        <v>168</v>
      </c>
      <c r="E86" s="54">
        <f>SUM(J24,J39,J49,J61)</f>
        <v>570</v>
      </c>
      <c r="F86" s="123"/>
      <c r="G86" s="124"/>
      <c r="H86" s="114"/>
    </row>
    <row r="87" spans="1:10" ht="16">
      <c r="B87" s="49" t="s">
        <v>169</v>
      </c>
      <c r="E87" s="113">
        <f>(D24+D39+D49+D61)*10</f>
        <v>230</v>
      </c>
      <c r="F87" s="49" t="s">
        <v>171</v>
      </c>
      <c r="H87" s="116">
        <f>(E87/E86)*100</f>
        <v>40.350877192982452</v>
      </c>
      <c r="I87" s="49" t="s">
        <v>172</v>
      </c>
    </row>
    <row r="88" spans="1:10" ht="16">
      <c r="B88" s="49" t="s">
        <v>170</v>
      </c>
      <c r="E88" s="115"/>
      <c r="F88" s="113">
        <f>E86-E87</f>
        <v>340</v>
      </c>
      <c r="G88" s="49" t="s">
        <v>171</v>
      </c>
      <c r="I88" s="116">
        <f>100-H87</f>
        <v>59.649122807017548</v>
      </c>
      <c r="J88" s="49" t="s">
        <v>172</v>
      </c>
    </row>
    <row r="90" spans="1:10" ht="16">
      <c r="B90" s="110" t="s">
        <v>160</v>
      </c>
      <c r="C90" s="111"/>
      <c r="D90" s="110"/>
      <c r="E90" s="110">
        <f>K24+K39+K49+K61</f>
        <v>90</v>
      </c>
      <c r="F90" s="55"/>
      <c r="G90" s="55"/>
      <c r="H90" s="55"/>
    </row>
    <row r="91" spans="1:10" ht="16">
      <c r="B91" s="110" t="s">
        <v>161</v>
      </c>
      <c r="C91" s="111"/>
      <c r="D91" s="110"/>
      <c r="E91" s="110">
        <f>K49+K61+K38</f>
        <v>41</v>
      </c>
      <c r="F91" s="55"/>
      <c r="G91" s="55"/>
      <c r="H91" s="88"/>
    </row>
    <row r="92" spans="1:10" ht="16">
      <c r="B92" s="110" t="s">
        <v>162</v>
      </c>
      <c r="C92" s="111"/>
      <c r="D92" s="111"/>
      <c r="E92" s="117">
        <f>(E91/E90)*100</f>
        <v>45.555555555555557</v>
      </c>
      <c r="G92" s="88"/>
    </row>
    <row r="96" spans="1:10" ht="18">
      <c r="B96" s="50" t="s">
        <v>141</v>
      </c>
    </row>
    <row r="97" spans="2:2" ht="16">
      <c r="B97" s="23" t="s">
        <v>142</v>
      </c>
    </row>
    <row r="98" spans="2:2" ht="16">
      <c r="B98" s="23" t="s">
        <v>146</v>
      </c>
    </row>
  </sheetData>
  <customSheetViews>
    <customSheetView guid="{1B392925-DA65-4C8A-9EC9-264D509333AE}" scale="75" showGridLines="0" hiddenRows="1" showRuler="0">
      <selection activeCell="M18" sqref="M18"/>
      <pageMargins left="0.59055118110236227" right="0.59055118110236227" top="0.39370078740157483" bottom="0.39370078740157483" header="0.51181102362204722" footer="0.51181102362204722"/>
      <printOptions horizontalCentered="1"/>
      <pageSetup paperSize="9" scale="65" orientation="portrait" horizontalDpi="4294967294" verticalDpi="300"/>
      <headerFooter alignWithMargins="0"/>
    </customSheetView>
  </customSheetViews>
  <phoneticPr fontId="2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65" orientation="portrait" horizontalDpi="4294967294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6"/>
  <sheetViews>
    <sheetView showGridLines="0" view="pageBreakPreview" zoomScaleNormal="75" zoomScaleSheetLayoutView="100" workbookViewId="0">
      <selection activeCell="F2" sqref="F2"/>
    </sheetView>
  </sheetViews>
  <sheetFormatPr baseColWidth="10" defaultRowHeight="13"/>
  <cols>
    <col min="1" max="1" width="4.83203125" customWidth="1"/>
    <col min="2" max="2" width="41.6640625" customWidth="1"/>
    <col min="3" max="3" width="13.5" customWidth="1"/>
    <col min="4" max="4" width="6.6640625" customWidth="1"/>
    <col min="5" max="5" width="8.1640625" customWidth="1"/>
    <col min="6" max="9" width="5.6640625" customWidth="1"/>
    <col min="10" max="10" width="12.1640625" customWidth="1"/>
    <col min="11" max="11" width="14.6640625" customWidth="1"/>
    <col min="12" max="256" width="8.83203125" customWidth="1"/>
  </cols>
  <sheetData>
    <row r="1" spans="1:13">
      <c r="F1" s="36"/>
    </row>
    <row r="2" spans="1:13" s="23" customFormat="1" ht="18">
      <c r="A2" s="29" t="s">
        <v>53</v>
      </c>
      <c r="F2" s="44" t="s">
        <v>181</v>
      </c>
      <c r="J2" s="29"/>
      <c r="L2" s="45"/>
    </row>
    <row r="3" spans="1:13" s="23" customFormat="1" ht="18" customHeight="1">
      <c r="A3" s="29" t="s">
        <v>54</v>
      </c>
      <c r="F3" s="223" t="s">
        <v>101</v>
      </c>
      <c r="H3" s="223"/>
    </row>
    <row r="4" spans="1:13" s="28" customFormat="1" ht="39" customHeight="1">
      <c r="A4" s="46" t="s">
        <v>100</v>
      </c>
      <c r="L4" s="47"/>
    </row>
    <row r="5" spans="1:13" s="28" customFormat="1" ht="15.75" customHeight="1">
      <c r="A5" s="48"/>
    </row>
    <row r="6" spans="1:13" s="28" customFormat="1" ht="15.75" customHeight="1">
      <c r="A6" s="48" t="s">
        <v>149</v>
      </c>
    </row>
    <row r="7" spans="1:13" s="28" customFormat="1" ht="15.75" customHeight="1">
      <c r="A7" s="48" t="s">
        <v>150</v>
      </c>
    </row>
    <row r="8" spans="1:13" s="28" customFormat="1" ht="15.75" customHeight="1">
      <c r="A8" s="48"/>
    </row>
    <row r="9" spans="1:13" ht="14" thickBot="1">
      <c r="D9" s="31" t="s">
        <v>58</v>
      </c>
      <c r="F9" s="1"/>
    </row>
    <row r="10" spans="1:13" ht="15" customHeight="1" thickBot="1">
      <c r="A10" s="125"/>
      <c r="B10" s="126"/>
      <c r="C10" s="126"/>
      <c r="D10" s="126"/>
      <c r="E10" s="126"/>
      <c r="F10" s="6" t="s">
        <v>0</v>
      </c>
      <c r="G10" s="126"/>
      <c r="H10" s="126" t="s">
        <v>56</v>
      </c>
      <c r="I10" s="126"/>
      <c r="J10" s="126"/>
      <c r="K10" s="7" t="s">
        <v>174</v>
      </c>
      <c r="L10" s="128"/>
    </row>
    <row r="11" spans="1:13" ht="15" customHeight="1">
      <c r="A11" s="129" t="s">
        <v>1</v>
      </c>
      <c r="B11" s="129" t="s">
        <v>2</v>
      </c>
      <c r="C11" s="130" t="s">
        <v>3</v>
      </c>
      <c r="D11" s="131"/>
      <c r="E11" s="131" t="s">
        <v>4</v>
      </c>
      <c r="F11" s="131"/>
      <c r="G11" s="131"/>
      <c r="H11" s="131"/>
      <c r="I11" s="132"/>
      <c r="J11" s="130" t="s">
        <v>5</v>
      </c>
      <c r="K11" s="130" t="s">
        <v>6</v>
      </c>
      <c r="L11" s="133" t="s">
        <v>7</v>
      </c>
    </row>
    <row r="12" spans="1:13" ht="15" customHeight="1" thickBot="1">
      <c r="A12" s="134"/>
      <c r="B12" s="134"/>
      <c r="C12" s="136"/>
      <c r="D12" s="137" t="s">
        <v>8</v>
      </c>
      <c r="E12" s="137" t="s">
        <v>9</v>
      </c>
      <c r="F12" s="137" t="s">
        <v>10</v>
      </c>
      <c r="G12" s="137" t="s">
        <v>11</v>
      </c>
      <c r="H12" s="137" t="s">
        <v>12</v>
      </c>
      <c r="I12" s="137" t="s">
        <v>13</v>
      </c>
      <c r="J12" s="137" t="s">
        <v>14</v>
      </c>
      <c r="K12" s="236" t="s">
        <v>15</v>
      </c>
      <c r="L12" s="138"/>
    </row>
    <row r="13" spans="1:13" s="26" customFormat="1" ht="15" customHeight="1">
      <c r="A13" s="214">
        <v>1</v>
      </c>
      <c r="B13" s="166" t="s">
        <v>81</v>
      </c>
      <c r="C13" s="140" t="s">
        <v>103</v>
      </c>
      <c r="D13" s="89">
        <v>1</v>
      </c>
      <c r="E13" s="89">
        <v>1</v>
      </c>
      <c r="F13" s="90"/>
      <c r="G13" s="90"/>
      <c r="H13" s="90"/>
      <c r="I13" s="90"/>
      <c r="J13" s="89">
        <v>20</v>
      </c>
      <c r="K13" s="89">
        <v>3</v>
      </c>
      <c r="L13" s="91">
        <v>13</v>
      </c>
    </row>
    <row r="14" spans="1:13" ht="15" customHeight="1">
      <c r="A14" s="142">
        <v>2</v>
      </c>
      <c r="B14" s="143" t="s">
        <v>64</v>
      </c>
      <c r="C14" s="140" t="s">
        <v>104</v>
      </c>
      <c r="D14" s="83">
        <v>1</v>
      </c>
      <c r="E14" s="83">
        <v>1</v>
      </c>
      <c r="F14" s="83"/>
      <c r="G14" s="83"/>
      <c r="H14" s="83"/>
      <c r="I14" s="83"/>
      <c r="J14" s="82">
        <v>20</v>
      </c>
      <c r="K14" s="83">
        <v>3</v>
      </c>
      <c r="L14" s="92">
        <v>14</v>
      </c>
      <c r="M14" s="72"/>
    </row>
    <row r="15" spans="1:13" ht="15" customHeight="1">
      <c r="A15" s="142">
        <v>3</v>
      </c>
      <c r="B15" s="143" t="s">
        <v>80</v>
      </c>
      <c r="C15" s="140" t="s">
        <v>105</v>
      </c>
      <c r="D15" s="83">
        <v>1</v>
      </c>
      <c r="E15" s="83"/>
      <c r="F15" s="83">
        <v>2</v>
      </c>
      <c r="G15" s="83"/>
      <c r="H15" s="83"/>
      <c r="I15" s="83"/>
      <c r="J15" s="82">
        <v>30</v>
      </c>
      <c r="K15" s="83">
        <v>3</v>
      </c>
      <c r="L15" s="92">
        <v>15</v>
      </c>
    </row>
    <row r="16" spans="1:13" ht="15" customHeight="1">
      <c r="A16" s="142">
        <v>4</v>
      </c>
      <c r="B16" s="143" t="s">
        <v>65</v>
      </c>
      <c r="C16" s="140" t="s">
        <v>106</v>
      </c>
      <c r="D16" s="83">
        <v>1</v>
      </c>
      <c r="E16" s="83"/>
      <c r="F16" s="83"/>
      <c r="G16" s="83">
        <v>1</v>
      </c>
      <c r="H16" s="83"/>
      <c r="I16" s="83"/>
      <c r="J16" s="82">
        <v>20</v>
      </c>
      <c r="K16" s="83">
        <v>3</v>
      </c>
      <c r="L16" s="92">
        <v>11</v>
      </c>
    </row>
    <row r="17" spans="1:21" ht="15" customHeight="1">
      <c r="A17" s="142">
        <v>5</v>
      </c>
      <c r="B17" s="144" t="s">
        <v>98</v>
      </c>
      <c r="C17" s="140" t="s">
        <v>131</v>
      </c>
      <c r="D17" s="83">
        <v>1</v>
      </c>
      <c r="E17" s="83"/>
      <c r="F17" s="83">
        <v>1</v>
      </c>
      <c r="G17" s="83"/>
      <c r="H17" s="83"/>
      <c r="I17" s="83"/>
      <c r="J17" s="82">
        <v>20</v>
      </c>
      <c r="K17" s="83">
        <v>3</v>
      </c>
      <c r="L17" s="92">
        <v>16</v>
      </c>
    </row>
    <row r="18" spans="1:21" ht="15" customHeight="1">
      <c r="A18" s="142">
        <v>6</v>
      </c>
      <c r="B18" s="143" t="s">
        <v>66</v>
      </c>
      <c r="C18" s="140" t="s">
        <v>107</v>
      </c>
      <c r="D18" s="83">
        <v>1</v>
      </c>
      <c r="E18" s="83"/>
      <c r="F18" s="83">
        <v>1</v>
      </c>
      <c r="G18" s="83"/>
      <c r="H18" s="83"/>
      <c r="I18" s="83"/>
      <c r="J18" s="82">
        <v>20</v>
      </c>
      <c r="K18" s="83">
        <v>3</v>
      </c>
      <c r="L18" s="92">
        <v>14</v>
      </c>
    </row>
    <row r="19" spans="1:21" ht="15" customHeight="1">
      <c r="A19" s="142">
        <v>7</v>
      </c>
      <c r="B19" s="145" t="s">
        <v>97</v>
      </c>
      <c r="C19" s="140" t="s">
        <v>132</v>
      </c>
      <c r="D19" s="83">
        <v>1</v>
      </c>
      <c r="E19" s="83"/>
      <c r="F19" s="83"/>
      <c r="G19" s="83">
        <v>2</v>
      </c>
      <c r="H19" s="83"/>
      <c r="I19" s="83"/>
      <c r="J19" s="82">
        <v>30</v>
      </c>
      <c r="K19" s="83">
        <v>4</v>
      </c>
      <c r="L19" s="92">
        <v>12</v>
      </c>
    </row>
    <row r="20" spans="1:21" ht="15" customHeight="1">
      <c r="A20" s="225">
        <v>8</v>
      </c>
      <c r="B20" s="224" t="s">
        <v>130</v>
      </c>
      <c r="C20" s="70" t="s">
        <v>108</v>
      </c>
      <c r="D20" s="83">
        <v>1</v>
      </c>
      <c r="E20" s="83">
        <v>2</v>
      </c>
      <c r="F20" s="83"/>
      <c r="G20" s="83"/>
      <c r="H20" s="83"/>
      <c r="I20" s="83"/>
      <c r="J20" s="83">
        <v>30</v>
      </c>
      <c r="K20" s="83">
        <v>3</v>
      </c>
      <c r="L20" s="92">
        <v>12</v>
      </c>
    </row>
    <row r="21" spans="1:21" ht="15" customHeight="1">
      <c r="A21" s="142">
        <v>9</v>
      </c>
      <c r="B21" s="178" t="s">
        <v>69</v>
      </c>
      <c r="C21" s="140" t="s">
        <v>109</v>
      </c>
      <c r="D21" s="239">
        <v>1</v>
      </c>
      <c r="E21" s="239"/>
      <c r="F21" s="239"/>
      <c r="G21" s="239">
        <v>1</v>
      </c>
      <c r="H21" s="239"/>
      <c r="I21" s="239"/>
      <c r="J21" s="240">
        <v>20</v>
      </c>
      <c r="K21" s="89">
        <v>3</v>
      </c>
      <c r="L21" s="84">
        <v>11</v>
      </c>
    </row>
    <row r="22" spans="1:21" ht="15" customHeight="1" thickBot="1">
      <c r="A22" s="222">
        <v>10</v>
      </c>
      <c r="B22" s="241" t="s">
        <v>99</v>
      </c>
      <c r="C22" s="149" t="s">
        <v>152</v>
      </c>
      <c r="D22" s="94"/>
      <c r="E22" s="94">
        <v>2</v>
      </c>
      <c r="F22" s="94"/>
      <c r="G22" s="94"/>
      <c r="H22" s="94"/>
      <c r="I22" s="94"/>
      <c r="J22" s="94">
        <v>20</v>
      </c>
      <c r="K22" s="94">
        <v>2</v>
      </c>
      <c r="L22" s="98">
        <v>23</v>
      </c>
    </row>
    <row r="23" spans="1:21" ht="15" customHeight="1" thickBot="1">
      <c r="A23" s="154"/>
      <c r="B23" s="154"/>
      <c r="C23" s="56" t="s">
        <v>16</v>
      </c>
      <c r="D23" s="99">
        <f t="shared" ref="D23:K23" si="0">SUM(D13:D22)</f>
        <v>9</v>
      </c>
      <c r="E23" s="99">
        <f t="shared" si="0"/>
        <v>6</v>
      </c>
      <c r="F23" s="99">
        <f t="shared" si="0"/>
        <v>4</v>
      </c>
      <c r="G23" s="99">
        <f t="shared" si="0"/>
        <v>4</v>
      </c>
      <c r="H23" s="99">
        <f t="shared" si="0"/>
        <v>0</v>
      </c>
      <c r="I23" s="99">
        <f t="shared" si="0"/>
        <v>0</v>
      </c>
      <c r="J23" s="94">
        <f t="shared" si="0"/>
        <v>230</v>
      </c>
      <c r="K23" s="99">
        <f t="shared" si="0"/>
        <v>30</v>
      </c>
      <c r="L23" s="100"/>
    </row>
    <row r="24" spans="1:21" ht="15" customHeight="1">
      <c r="A24" s="154"/>
      <c r="B24" s="154"/>
      <c r="C24" s="25"/>
      <c r="D24" s="155"/>
      <c r="E24" s="155"/>
      <c r="F24" s="155"/>
      <c r="G24" s="155"/>
      <c r="H24" s="155"/>
      <c r="I24" s="155"/>
      <c r="J24" s="156"/>
      <c r="K24" s="155"/>
      <c r="L24" s="155"/>
    </row>
    <row r="25" spans="1:21" s="26" customFormat="1" ht="15" customHeight="1">
      <c r="A25" s="157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9"/>
    </row>
    <row r="26" spans="1:21" ht="15" customHeight="1" thickBot="1">
      <c r="A26" s="154"/>
      <c r="B26" s="154"/>
      <c r="C26" s="154"/>
      <c r="D26" s="1"/>
      <c r="E26" s="154" t="s">
        <v>58</v>
      </c>
      <c r="F26" s="1"/>
      <c r="G26" s="154"/>
      <c r="H26" s="154"/>
      <c r="I26" s="154"/>
      <c r="J26" s="154"/>
      <c r="K26" s="154"/>
      <c r="L26" s="154"/>
    </row>
    <row r="27" spans="1:21" ht="15" customHeight="1" thickBot="1">
      <c r="A27" s="125"/>
      <c r="B27" s="126"/>
      <c r="C27" s="126"/>
      <c r="D27" s="126"/>
      <c r="E27" s="126"/>
      <c r="F27" s="6" t="s">
        <v>0</v>
      </c>
      <c r="G27" s="126"/>
      <c r="H27" s="126" t="s">
        <v>57</v>
      </c>
      <c r="I27" s="126"/>
      <c r="J27" s="126"/>
      <c r="K27" s="127" t="s">
        <v>102</v>
      </c>
      <c r="L27" s="128"/>
    </row>
    <row r="28" spans="1:21" ht="15" customHeight="1">
      <c r="A28" s="253" t="s">
        <v>1</v>
      </c>
      <c r="B28" s="130" t="s">
        <v>2</v>
      </c>
      <c r="C28" s="130" t="s">
        <v>3</v>
      </c>
      <c r="D28" s="131"/>
      <c r="E28" s="131" t="s">
        <v>4</v>
      </c>
      <c r="F28" s="131"/>
      <c r="G28" s="131"/>
      <c r="H28" s="131"/>
      <c r="I28" s="132"/>
      <c r="J28" s="130" t="s">
        <v>5</v>
      </c>
      <c r="K28" s="130" t="s">
        <v>6</v>
      </c>
      <c r="L28" s="133" t="s">
        <v>7</v>
      </c>
    </row>
    <row r="29" spans="1:21" ht="15" customHeight="1" thickBot="1">
      <c r="A29" s="254"/>
      <c r="B29" s="136"/>
      <c r="C29" s="136"/>
      <c r="D29" s="137" t="s">
        <v>8</v>
      </c>
      <c r="E29" s="137" t="s">
        <v>9</v>
      </c>
      <c r="F29" s="137" t="s">
        <v>10</v>
      </c>
      <c r="G29" s="137" t="s">
        <v>11</v>
      </c>
      <c r="H29" s="137" t="s">
        <v>12</v>
      </c>
      <c r="I29" s="137" t="s">
        <v>13</v>
      </c>
      <c r="J29" s="137" t="s">
        <v>14</v>
      </c>
      <c r="K29" s="236" t="s">
        <v>15</v>
      </c>
      <c r="L29" s="138"/>
    </row>
    <row r="30" spans="1:21" s="16" customFormat="1" ht="15" customHeight="1">
      <c r="A30" s="228">
        <v>1</v>
      </c>
      <c r="B30" s="132" t="s">
        <v>67</v>
      </c>
      <c r="C30" s="132" t="s">
        <v>110</v>
      </c>
      <c r="D30" s="150">
        <v>1</v>
      </c>
      <c r="E30" s="162"/>
      <c r="F30" s="162"/>
      <c r="G30" s="162"/>
      <c r="H30" s="150">
        <v>1</v>
      </c>
      <c r="I30" s="162"/>
      <c r="J30" s="150">
        <v>20</v>
      </c>
      <c r="K30" s="150">
        <v>2</v>
      </c>
      <c r="L30" s="63">
        <v>14</v>
      </c>
      <c r="M30" s="26"/>
      <c r="N30" s="26"/>
      <c r="O30" s="26"/>
      <c r="P30" s="26"/>
      <c r="Q30" s="26"/>
      <c r="R30" s="26"/>
      <c r="S30" s="26"/>
      <c r="T30" s="26"/>
      <c r="U30" s="26"/>
    </row>
    <row r="31" spans="1:21" s="67" customFormat="1" ht="15" customHeight="1">
      <c r="A31" s="139">
        <v>2</v>
      </c>
      <c r="B31" s="140" t="s">
        <v>68</v>
      </c>
      <c r="C31" s="140" t="s">
        <v>111</v>
      </c>
      <c r="D31" s="141">
        <v>1</v>
      </c>
      <c r="E31" s="163"/>
      <c r="F31" s="163"/>
      <c r="G31" s="163"/>
      <c r="H31" s="141">
        <v>2</v>
      </c>
      <c r="I31" s="163"/>
      <c r="J31" s="141">
        <v>30</v>
      </c>
      <c r="K31" s="141">
        <v>2</v>
      </c>
      <c r="L31" s="65">
        <v>13</v>
      </c>
      <c r="M31" s="66"/>
      <c r="N31" s="66"/>
      <c r="O31" s="66"/>
      <c r="P31" s="66"/>
      <c r="Q31" s="66"/>
      <c r="R31" s="66"/>
      <c r="S31" s="66"/>
      <c r="T31" s="66"/>
      <c r="U31" s="66"/>
    </row>
    <row r="32" spans="1:21" ht="15" customHeight="1">
      <c r="A32" s="161">
        <v>3</v>
      </c>
      <c r="B32" s="132" t="s">
        <v>82</v>
      </c>
      <c r="C32" s="132" t="s">
        <v>112</v>
      </c>
      <c r="D32" s="150">
        <v>1</v>
      </c>
      <c r="E32" s="150"/>
      <c r="F32" s="150"/>
      <c r="G32" s="150">
        <v>2</v>
      </c>
      <c r="H32" s="150"/>
      <c r="I32" s="150"/>
      <c r="J32" s="151">
        <v>30</v>
      </c>
      <c r="K32" s="152">
        <v>3</v>
      </c>
      <c r="L32" s="63">
        <v>14</v>
      </c>
    </row>
    <row r="33" spans="1:12" s="68" customFormat="1" ht="15" customHeight="1">
      <c r="A33" s="164">
        <v>4</v>
      </c>
      <c r="B33" s="165" t="s">
        <v>88</v>
      </c>
      <c r="C33" s="166" t="s">
        <v>113</v>
      </c>
      <c r="D33" s="152">
        <v>1</v>
      </c>
      <c r="E33" s="152"/>
      <c r="F33" s="152"/>
      <c r="G33" s="152"/>
      <c r="H33" s="97">
        <v>1</v>
      </c>
      <c r="I33" s="97"/>
      <c r="J33" s="96">
        <v>20</v>
      </c>
      <c r="K33" s="97">
        <v>3</v>
      </c>
      <c r="L33" s="60">
        <v>13</v>
      </c>
    </row>
    <row r="34" spans="1:12" ht="15" customHeight="1">
      <c r="A34" s="161">
        <v>5</v>
      </c>
      <c r="B34" s="132" t="s">
        <v>87</v>
      </c>
      <c r="C34" s="132" t="s">
        <v>114</v>
      </c>
      <c r="D34" s="150">
        <v>1</v>
      </c>
      <c r="E34" s="150"/>
      <c r="F34" s="150"/>
      <c r="G34" s="150"/>
      <c r="H34" s="95">
        <v>1</v>
      </c>
      <c r="I34" s="95"/>
      <c r="J34" s="96">
        <v>20</v>
      </c>
      <c r="K34" s="97">
        <v>3</v>
      </c>
      <c r="L34" s="63">
        <v>14</v>
      </c>
    </row>
    <row r="35" spans="1:12" s="68" customFormat="1" ht="15" customHeight="1">
      <c r="A35" s="167">
        <v>6</v>
      </c>
      <c r="B35" s="144" t="s">
        <v>83</v>
      </c>
      <c r="C35" s="144" t="s">
        <v>115</v>
      </c>
      <c r="D35" s="168">
        <v>1</v>
      </c>
      <c r="E35" s="227"/>
      <c r="F35" s="141"/>
      <c r="G35" s="141"/>
      <c r="H35" s="141">
        <v>1</v>
      </c>
      <c r="I35" s="141"/>
      <c r="J35" s="227">
        <v>20</v>
      </c>
      <c r="K35" s="141">
        <v>3</v>
      </c>
      <c r="L35" s="61">
        <v>13</v>
      </c>
    </row>
    <row r="36" spans="1:12" s="68" customFormat="1" ht="15" customHeight="1">
      <c r="A36" s="139">
        <v>7</v>
      </c>
      <c r="B36" s="140" t="s">
        <v>42</v>
      </c>
      <c r="C36" s="70" t="s">
        <v>116</v>
      </c>
      <c r="D36" s="70">
        <v>1</v>
      </c>
      <c r="E36" s="140"/>
      <c r="F36" s="140"/>
      <c r="G36" s="140"/>
      <c r="H36" s="140">
        <v>2</v>
      </c>
      <c r="I36" s="140"/>
      <c r="J36" s="70">
        <v>30</v>
      </c>
      <c r="K36" s="140">
        <v>3</v>
      </c>
      <c r="L36" s="61">
        <v>12</v>
      </c>
    </row>
    <row r="37" spans="1:12" ht="15" customHeight="1" thickBot="1">
      <c r="A37" s="242">
        <v>8</v>
      </c>
      <c r="B37" s="243" t="s">
        <v>143</v>
      </c>
      <c r="C37" s="244" t="s">
        <v>122</v>
      </c>
      <c r="D37" s="245">
        <v>2</v>
      </c>
      <c r="E37" s="170"/>
      <c r="F37" s="170"/>
      <c r="G37" s="170"/>
      <c r="H37" s="170"/>
      <c r="I37" s="170"/>
      <c r="J37" s="170">
        <v>20</v>
      </c>
      <c r="K37" s="170">
        <v>2</v>
      </c>
      <c r="L37" s="104"/>
    </row>
    <row r="38" spans="1:12" ht="15" customHeight="1" thickBot="1">
      <c r="A38" s="154"/>
      <c r="B38" s="155"/>
      <c r="C38" s="171" t="s">
        <v>16</v>
      </c>
      <c r="D38" s="172">
        <f t="shared" ref="D38:K38" si="1">SUM(D30:D37)</f>
        <v>9</v>
      </c>
      <c r="E38" s="172">
        <f t="shared" si="1"/>
        <v>0</v>
      </c>
      <c r="F38" s="172">
        <f t="shared" si="1"/>
        <v>0</v>
      </c>
      <c r="G38" s="172">
        <f t="shared" si="1"/>
        <v>2</v>
      </c>
      <c r="H38" s="172">
        <f t="shared" si="1"/>
        <v>8</v>
      </c>
      <c r="I38" s="172">
        <f t="shared" si="1"/>
        <v>0</v>
      </c>
      <c r="J38" s="149">
        <f t="shared" si="1"/>
        <v>190</v>
      </c>
      <c r="K38" s="136">
        <f t="shared" si="1"/>
        <v>21</v>
      </c>
      <c r="L38" s="173"/>
    </row>
    <row r="39" spans="1:12" ht="15" customHeight="1">
      <c r="A39" s="154"/>
      <c r="B39" s="154"/>
      <c r="C39" s="25"/>
      <c r="D39" s="155"/>
      <c r="E39" s="155"/>
      <c r="F39" s="155"/>
      <c r="G39" s="155"/>
      <c r="H39" s="155"/>
      <c r="I39" s="155"/>
      <c r="J39" s="156"/>
      <c r="K39" s="155"/>
      <c r="L39" s="155"/>
    </row>
    <row r="40" spans="1:12" ht="15" customHeight="1">
      <c r="A40" s="154"/>
      <c r="B40" s="154"/>
      <c r="C40" s="25"/>
      <c r="D40" s="155"/>
      <c r="E40" s="155"/>
      <c r="F40" s="155"/>
      <c r="G40" s="155"/>
      <c r="H40" s="155"/>
      <c r="I40" s="155"/>
      <c r="J40" s="155"/>
      <c r="K40" s="155"/>
      <c r="L40" s="155"/>
    </row>
    <row r="41" spans="1:12" ht="15" customHeight="1" thickBot="1">
      <c r="A41" s="174"/>
      <c r="B41" s="174"/>
      <c r="C41" s="174"/>
      <c r="D41" s="174"/>
      <c r="E41" s="174"/>
      <c r="F41" s="107"/>
      <c r="G41" s="107" t="s">
        <v>74</v>
      </c>
      <c r="H41" s="174"/>
      <c r="I41" s="174"/>
      <c r="J41" s="174"/>
      <c r="K41" s="174"/>
      <c r="L41" s="174"/>
    </row>
    <row r="42" spans="1:12" ht="15" customHeight="1" thickBot="1">
      <c r="A42" s="190"/>
      <c r="B42" s="191"/>
      <c r="C42" s="191"/>
      <c r="D42" s="191"/>
      <c r="E42" s="191"/>
      <c r="F42" s="108" t="s">
        <v>0</v>
      </c>
      <c r="G42" s="191"/>
      <c r="H42" s="191" t="s">
        <v>57</v>
      </c>
      <c r="I42" s="191"/>
      <c r="J42" s="191"/>
      <c r="K42" s="192" t="s">
        <v>102</v>
      </c>
      <c r="L42" s="193"/>
    </row>
    <row r="43" spans="1:12" ht="15" customHeight="1">
      <c r="A43" s="194" t="s">
        <v>1</v>
      </c>
      <c r="B43" s="195" t="s">
        <v>2</v>
      </c>
      <c r="C43" s="195" t="s">
        <v>3</v>
      </c>
      <c r="D43" s="196"/>
      <c r="E43" s="196" t="s">
        <v>4</v>
      </c>
      <c r="F43" s="196"/>
      <c r="G43" s="196"/>
      <c r="H43" s="196"/>
      <c r="I43" s="166"/>
      <c r="J43" s="195" t="s">
        <v>5</v>
      </c>
      <c r="K43" s="195" t="s">
        <v>6</v>
      </c>
      <c r="L43" s="197" t="s">
        <v>7</v>
      </c>
    </row>
    <row r="44" spans="1:12" ht="15" customHeight="1" thickBot="1">
      <c r="A44" s="198"/>
      <c r="B44" s="149"/>
      <c r="C44" s="149"/>
      <c r="D44" s="199" t="s">
        <v>8</v>
      </c>
      <c r="E44" s="199" t="s">
        <v>9</v>
      </c>
      <c r="F44" s="199" t="s">
        <v>10</v>
      </c>
      <c r="G44" s="199" t="s">
        <v>11</v>
      </c>
      <c r="H44" s="199" t="s">
        <v>12</v>
      </c>
      <c r="I44" s="199" t="s">
        <v>13</v>
      </c>
      <c r="J44" s="199" t="s">
        <v>14</v>
      </c>
      <c r="K44" s="237" t="s">
        <v>15</v>
      </c>
      <c r="L44" s="200"/>
    </row>
    <row r="45" spans="1:12" s="68" customFormat="1" ht="15" customHeight="1">
      <c r="A45" s="139">
        <v>1</v>
      </c>
      <c r="B45" s="140" t="s">
        <v>85</v>
      </c>
      <c r="C45" s="248" t="s">
        <v>176</v>
      </c>
      <c r="D45" s="140">
        <v>1</v>
      </c>
      <c r="E45" s="140"/>
      <c r="F45" s="140"/>
      <c r="G45" s="140"/>
      <c r="H45" s="140">
        <v>1</v>
      </c>
      <c r="I45" s="140"/>
      <c r="J45" s="70">
        <v>20</v>
      </c>
      <c r="K45" s="140">
        <v>3</v>
      </c>
      <c r="L45" s="61">
        <v>13</v>
      </c>
    </row>
    <row r="46" spans="1:12" ht="15" customHeight="1">
      <c r="A46" s="139">
        <v>2</v>
      </c>
      <c r="B46" s="140" t="s">
        <v>90</v>
      </c>
      <c r="C46" s="140" t="s">
        <v>117</v>
      </c>
      <c r="D46" s="140">
        <v>1</v>
      </c>
      <c r="E46" s="140"/>
      <c r="F46" s="83">
        <v>1</v>
      </c>
      <c r="G46" s="140"/>
      <c r="H46" s="83">
        <v>1</v>
      </c>
      <c r="I46" s="83"/>
      <c r="J46" s="82">
        <v>30</v>
      </c>
      <c r="K46" s="83">
        <v>4</v>
      </c>
      <c r="L46" s="61">
        <v>14</v>
      </c>
    </row>
    <row r="47" spans="1:12" s="68" customFormat="1" ht="15" customHeight="1" thickBot="1">
      <c r="A47" s="201">
        <v>3</v>
      </c>
      <c r="B47" s="146" t="s">
        <v>79</v>
      </c>
      <c r="C47" s="249" t="s">
        <v>177</v>
      </c>
      <c r="D47" s="146">
        <v>1</v>
      </c>
      <c r="E47" s="146">
        <v>1</v>
      </c>
      <c r="F47" s="146"/>
      <c r="G47" s="146"/>
      <c r="H47" s="93"/>
      <c r="I47" s="93"/>
      <c r="J47" s="202">
        <v>20</v>
      </c>
      <c r="K47" s="93">
        <v>2</v>
      </c>
      <c r="L47" s="62">
        <v>13</v>
      </c>
    </row>
    <row r="48" spans="1:12" ht="15" customHeight="1" thickBot="1">
      <c r="A48" s="203"/>
      <c r="B48" s="203"/>
      <c r="C48" s="109" t="s">
        <v>16</v>
      </c>
      <c r="D48" s="149">
        <f t="shared" ref="D48:K48" si="2">SUM(D45:D47)</f>
        <v>3</v>
      </c>
      <c r="E48" s="149">
        <f t="shared" si="2"/>
        <v>1</v>
      </c>
      <c r="F48" s="149">
        <f t="shared" si="2"/>
        <v>1</v>
      </c>
      <c r="G48" s="149">
        <f t="shared" si="2"/>
        <v>0</v>
      </c>
      <c r="H48" s="94">
        <f t="shared" si="2"/>
        <v>2</v>
      </c>
      <c r="I48" s="94">
        <f t="shared" si="2"/>
        <v>0</v>
      </c>
      <c r="J48" s="94">
        <f t="shared" si="2"/>
        <v>70</v>
      </c>
      <c r="K48" s="94">
        <f t="shared" si="2"/>
        <v>9</v>
      </c>
      <c r="L48" s="204"/>
    </row>
    <row r="49" spans="1:12" ht="15" customHeight="1">
      <c r="A49" s="154"/>
      <c r="B49" s="154"/>
      <c r="C49" s="25"/>
      <c r="D49" s="155"/>
      <c r="E49" s="155"/>
      <c r="F49" s="155"/>
      <c r="G49" s="155"/>
      <c r="H49" s="205"/>
      <c r="I49" s="205"/>
      <c r="J49" s="206"/>
      <c r="K49" s="205"/>
      <c r="L49" s="155"/>
    </row>
    <row r="50" spans="1:12" ht="15" customHeight="1">
      <c r="A50" s="154"/>
      <c r="B50" s="154"/>
      <c r="C50" s="25"/>
      <c r="D50" s="155"/>
      <c r="E50" s="155"/>
      <c r="F50" s="155"/>
      <c r="G50" s="155"/>
      <c r="H50" s="205"/>
      <c r="I50" s="205"/>
      <c r="J50" s="205"/>
      <c r="K50" s="205"/>
      <c r="L50" s="155"/>
    </row>
    <row r="51" spans="1:12" ht="15" customHeight="1" thickBot="1">
      <c r="A51" s="174"/>
      <c r="B51" s="174"/>
      <c r="C51" s="174"/>
      <c r="D51" s="174"/>
      <c r="E51" s="174"/>
      <c r="F51" s="107"/>
      <c r="G51" s="107" t="s">
        <v>74</v>
      </c>
      <c r="H51" s="207"/>
      <c r="I51" s="207"/>
      <c r="J51" s="207"/>
      <c r="K51" s="207"/>
      <c r="L51" s="174"/>
    </row>
    <row r="52" spans="1:12" ht="15" customHeight="1" thickBot="1">
      <c r="A52" s="190"/>
      <c r="B52" s="191"/>
      <c r="C52" s="191"/>
      <c r="D52" s="191"/>
      <c r="E52" s="191"/>
      <c r="F52" s="108" t="s">
        <v>0</v>
      </c>
      <c r="G52" s="191"/>
      <c r="H52" s="208" t="s">
        <v>59</v>
      </c>
      <c r="I52" s="208"/>
      <c r="J52" s="208"/>
      <c r="K52" s="209" t="s">
        <v>102</v>
      </c>
      <c r="L52" s="193"/>
    </row>
    <row r="53" spans="1:12" ht="15" customHeight="1">
      <c r="A53" s="194" t="s">
        <v>1</v>
      </c>
      <c r="B53" s="195" t="s">
        <v>2</v>
      </c>
      <c r="C53" s="195" t="s">
        <v>3</v>
      </c>
      <c r="D53" s="196"/>
      <c r="E53" s="196" t="s">
        <v>4</v>
      </c>
      <c r="F53" s="196"/>
      <c r="G53" s="196"/>
      <c r="H53" s="210"/>
      <c r="I53" s="211"/>
      <c r="J53" s="212" t="s">
        <v>5</v>
      </c>
      <c r="K53" s="212" t="s">
        <v>6</v>
      </c>
      <c r="L53" s="197" t="s">
        <v>7</v>
      </c>
    </row>
    <row r="54" spans="1:12" ht="15" customHeight="1" thickBot="1">
      <c r="A54" s="198"/>
      <c r="B54" s="149"/>
      <c r="C54" s="149"/>
      <c r="D54" s="199" t="s">
        <v>8</v>
      </c>
      <c r="E54" s="199" t="s">
        <v>9</v>
      </c>
      <c r="F54" s="199" t="s">
        <v>10</v>
      </c>
      <c r="G54" s="199" t="s">
        <v>11</v>
      </c>
      <c r="H54" s="213" t="s">
        <v>12</v>
      </c>
      <c r="I54" s="213" t="s">
        <v>13</v>
      </c>
      <c r="J54" s="213" t="s">
        <v>14</v>
      </c>
      <c r="K54" s="238" t="s">
        <v>15</v>
      </c>
      <c r="L54" s="200"/>
    </row>
    <row r="55" spans="1:12" s="68" customFormat="1" ht="15" customHeight="1">
      <c r="A55" s="214">
        <v>1</v>
      </c>
      <c r="B55" s="166" t="s">
        <v>75</v>
      </c>
      <c r="C55" s="215" t="s">
        <v>118</v>
      </c>
      <c r="D55" s="250">
        <v>1</v>
      </c>
      <c r="E55" s="216"/>
      <c r="F55" s="216"/>
      <c r="G55" s="216"/>
      <c r="H55" s="217">
        <v>1</v>
      </c>
      <c r="I55" s="217"/>
      <c r="J55" s="218">
        <v>20</v>
      </c>
      <c r="K55" s="218">
        <v>2</v>
      </c>
      <c r="L55" s="69">
        <v>13</v>
      </c>
    </row>
    <row r="56" spans="1:12" ht="15" customHeight="1">
      <c r="A56" s="219">
        <v>2</v>
      </c>
      <c r="B56" s="140" t="s">
        <v>86</v>
      </c>
      <c r="C56" s="140" t="s">
        <v>119</v>
      </c>
      <c r="D56" s="251">
        <v>1</v>
      </c>
      <c r="E56" s="195"/>
      <c r="F56" s="195"/>
      <c r="G56" s="220">
        <v>3</v>
      </c>
      <c r="H56" s="212"/>
      <c r="I56" s="212"/>
      <c r="J56" s="220">
        <v>40</v>
      </c>
      <c r="K56" s="220">
        <v>3</v>
      </c>
      <c r="L56" s="64">
        <v>14</v>
      </c>
    </row>
    <row r="57" spans="1:12" s="68" customFormat="1" ht="15" customHeight="1">
      <c r="A57" s="139">
        <v>3</v>
      </c>
      <c r="B57" s="140" t="s">
        <v>17</v>
      </c>
      <c r="C57" s="140" t="s">
        <v>120</v>
      </c>
      <c r="D57" s="140"/>
      <c r="E57" s="140"/>
      <c r="F57" s="140"/>
      <c r="G57" s="140"/>
      <c r="H57" s="83"/>
      <c r="I57" s="83">
        <v>2</v>
      </c>
      <c r="J57" s="82">
        <v>20</v>
      </c>
      <c r="K57" s="83">
        <v>5</v>
      </c>
      <c r="L57" s="61" t="s">
        <v>76</v>
      </c>
    </row>
    <row r="58" spans="1:12" s="68" customFormat="1" ht="15" customHeight="1" thickBot="1">
      <c r="A58" s="201">
        <v>4</v>
      </c>
      <c r="B58" s="146" t="s">
        <v>37</v>
      </c>
      <c r="C58" s="146" t="s">
        <v>121</v>
      </c>
      <c r="D58" s="146"/>
      <c r="E58" s="146"/>
      <c r="F58" s="146"/>
      <c r="G58" s="146"/>
      <c r="H58" s="93"/>
      <c r="I58" s="93"/>
      <c r="J58" s="221"/>
      <c r="K58" s="93">
        <v>20</v>
      </c>
      <c r="L58" s="62" t="s">
        <v>76</v>
      </c>
    </row>
    <row r="59" spans="1:12" ht="15" customHeight="1" thickBot="1">
      <c r="A59" s="203"/>
      <c r="B59" s="203"/>
      <c r="C59" s="109" t="s">
        <v>16</v>
      </c>
      <c r="D59" s="149">
        <f t="shared" ref="D59:K59" si="3">SUM(D55:D58)</f>
        <v>2</v>
      </c>
      <c r="E59" s="149">
        <f t="shared" si="3"/>
        <v>0</v>
      </c>
      <c r="F59" s="149">
        <f t="shared" si="3"/>
        <v>0</v>
      </c>
      <c r="G59" s="149">
        <f t="shared" si="3"/>
        <v>3</v>
      </c>
      <c r="H59" s="149">
        <f t="shared" si="3"/>
        <v>1</v>
      </c>
      <c r="I59" s="149">
        <f t="shared" si="3"/>
        <v>2</v>
      </c>
      <c r="J59" s="149">
        <f t="shared" si="3"/>
        <v>80</v>
      </c>
      <c r="K59" s="149">
        <f t="shared" si="3"/>
        <v>30</v>
      </c>
      <c r="L59" s="204"/>
    </row>
    <row r="60" spans="1:12" ht="29.25" customHeight="1">
      <c r="C60" s="25"/>
      <c r="D60" s="26"/>
      <c r="E60" s="26"/>
      <c r="F60" s="26"/>
      <c r="G60" s="26"/>
      <c r="H60" s="26"/>
      <c r="I60" s="26"/>
      <c r="J60" s="71"/>
      <c r="K60" s="26"/>
      <c r="L60" s="26"/>
    </row>
    <row r="61" spans="1:12" ht="12.75" hidden="1" customHeight="1" thickBot="1">
      <c r="C61" s="25"/>
      <c r="D61" s="26"/>
      <c r="E61" s="26"/>
      <c r="F61" s="26"/>
      <c r="G61" s="26"/>
      <c r="H61" s="26"/>
      <c r="I61" s="26"/>
      <c r="J61" s="26"/>
      <c r="K61" s="26"/>
      <c r="L61" s="26"/>
    </row>
    <row r="62" spans="1:12" hidden="1">
      <c r="F62" s="1"/>
    </row>
    <row r="63" spans="1:12" ht="14" hidden="1" customHeight="1">
      <c r="A63" s="5"/>
      <c r="B63" s="3"/>
      <c r="C63" s="3"/>
      <c r="D63" s="3"/>
      <c r="E63" s="3"/>
      <c r="F63" s="6"/>
      <c r="G63" s="3"/>
      <c r="H63" s="3"/>
      <c r="I63" s="3"/>
      <c r="J63" s="3"/>
      <c r="K63" s="7"/>
      <c r="L63" s="4"/>
    </row>
    <row r="64" spans="1:12" hidden="1">
      <c r="A64" s="9" t="s">
        <v>1</v>
      </c>
      <c r="B64" s="12"/>
      <c r="C64" s="12"/>
      <c r="D64" s="16"/>
      <c r="E64" s="16"/>
      <c r="F64" s="16"/>
      <c r="G64" s="16"/>
      <c r="H64" s="16"/>
      <c r="I64" s="17"/>
      <c r="J64" s="12"/>
      <c r="K64" s="12"/>
      <c r="L64" s="2"/>
    </row>
    <row r="65" spans="1:12" ht="14" hidden="1" thickBot="1">
      <c r="A65" s="10"/>
      <c r="B65" s="13"/>
      <c r="C65" s="13"/>
      <c r="D65" s="18"/>
      <c r="E65" s="18"/>
      <c r="F65" s="18"/>
      <c r="G65" s="18"/>
      <c r="H65" s="18"/>
      <c r="I65" s="18"/>
      <c r="J65" s="18"/>
      <c r="K65" s="20"/>
      <c r="L65" s="8"/>
    </row>
    <row r="66" spans="1:12" ht="20" hidden="1" customHeight="1" thickBot="1">
      <c r="A66" s="21">
        <v>6</v>
      </c>
      <c r="B66" s="27"/>
      <c r="C66" s="22"/>
      <c r="D66" s="22"/>
      <c r="E66" s="22"/>
      <c r="F66" s="22"/>
      <c r="G66" s="22"/>
      <c r="H66" s="22"/>
      <c r="I66" s="22"/>
      <c r="J66" s="32"/>
      <c r="K66" s="22"/>
      <c r="L66" s="34"/>
    </row>
    <row r="67" spans="1:12" ht="20" hidden="1" customHeight="1">
      <c r="A67" s="11">
        <v>7</v>
      </c>
      <c r="B67" s="24"/>
      <c r="C67" s="22"/>
      <c r="D67" s="22"/>
      <c r="E67" s="22"/>
      <c r="F67" s="22"/>
      <c r="G67" s="22"/>
      <c r="H67" s="22"/>
      <c r="I67" s="22"/>
      <c r="J67" s="32"/>
      <c r="K67" s="22"/>
      <c r="L67" s="34"/>
    </row>
    <row r="68" spans="1:12" ht="20" hidden="1" customHeight="1" thickBot="1">
      <c r="C68" s="15"/>
      <c r="D68" s="19"/>
      <c r="E68" s="19"/>
      <c r="F68" s="19"/>
      <c r="G68" s="19"/>
      <c r="H68" s="19"/>
      <c r="I68" s="19"/>
      <c r="J68" s="19"/>
      <c r="K68" s="19"/>
      <c r="L68" s="4"/>
    </row>
    <row r="69" spans="1:12" ht="45" hidden="1" customHeight="1">
      <c r="C69" s="25"/>
      <c r="D69" s="26"/>
      <c r="E69" s="26"/>
      <c r="F69" s="26"/>
      <c r="G69" s="26"/>
      <c r="H69" s="26"/>
      <c r="I69" s="26"/>
      <c r="J69" s="26"/>
      <c r="K69" s="26"/>
      <c r="L69" s="26"/>
    </row>
    <row r="70" spans="1:12" hidden="1"/>
    <row r="71" spans="1:12" hidden="1">
      <c r="F71" s="1"/>
    </row>
    <row r="72" spans="1:12" ht="14" hidden="1" customHeight="1">
      <c r="A72" s="5"/>
      <c r="B72" s="3"/>
      <c r="C72" s="3"/>
      <c r="D72" s="3"/>
      <c r="E72" s="3"/>
      <c r="F72" s="6"/>
      <c r="G72" s="3"/>
      <c r="H72" s="3"/>
      <c r="I72" s="3"/>
      <c r="J72" s="3"/>
      <c r="K72" s="7"/>
      <c r="L72" s="4"/>
    </row>
    <row r="73" spans="1:12" hidden="1">
      <c r="A73" s="9" t="s">
        <v>1</v>
      </c>
      <c r="B73" s="12"/>
      <c r="C73" s="12"/>
      <c r="D73" s="16"/>
      <c r="E73" s="16"/>
      <c r="F73" s="16"/>
      <c r="G73" s="16"/>
      <c r="H73" s="16"/>
      <c r="I73" s="17"/>
      <c r="J73" s="12"/>
      <c r="K73" s="12"/>
      <c r="L73" s="2"/>
    </row>
    <row r="74" spans="1:12" ht="14" hidden="1" thickBot="1">
      <c r="A74" s="10"/>
      <c r="B74" s="13"/>
      <c r="C74" s="13"/>
      <c r="D74" s="18"/>
      <c r="E74" s="18"/>
      <c r="F74" s="18"/>
      <c r="G74" s="18"/>
      <c r="H74" s="18"/>
      <c r="I74" s="18"/>
      <c r="J74" s="18"/>
      <c r="K74" s="20"/>
      <c r="L74" s="8"/>
    </row>
    <row r="75" spans="1:12" ht="20" hidden="1" customHeight="1">
      <c r="A75" s="21">
        <v>6</v>
      </c>
      <c r="B75" s="27"/>
      <c r="C75" s="22"/>
      <c r="D75" s="22"/>
      <c r="E75" s="22"/>
      <c r="F75" s="22"/>
      <c r="G75" s="22"/>
      <c r="H75" s="22"/>
      <c r="I75" s="22"/>
      <c r="J75" s="22"/>
      <c r="K75" s="22"/>
      <c r="L75" s="34"/>
    </row>
    <row r="76" spans="1:12" ht="20" hidden="1" customHeight="1">
      <c r="A76" s="11">
        <v>7</v>
      </c>
      <c r="B76" s="24"/>
      <c r="C76" s="14"/>
      <c r="D76" s="14"/>
      <c r="E76" s="14"/>
      <c r="F76" s="14"/>
      <c r="G76" s="14"/>
      <c r="H76" s="14"/>
      <c r="I76" s="14"/>
      <c r="J76" s="14"/>
      <c r="K76" s="14"/>
      <c r="L76" s="33"/>
    </row>
    <row r="77" spans="1:12" ht="20" hidden="1" customHeight="1">
      <c r="C77" s="15"/>
      <c r="D77" s="19"/>
      <c r="E77" s="19"/>
      <c r="F77" s="19"/>
      <c r="G77" s="19"/>
      <c r="H77" s="19"/>
      <c r="I77" s="19"/>
      <c r="J77" s="19"/>
      <c r="K77" s="19"/>
      <c r="L77" s="4"/>
    </row>
    <row r="78" spans="1:12" hidden="1"/>
    <row r="79" spans="1:12" hidden="1">
      <c r="A79" t="s">
        <v>29</v>
      </c>
    </row>
    <row r="80" spans="1:12">
      <c r="B80" s="106" t="s">
        <v>165</v>
      </c>
    </row>
    <row r="82" spans="1:9" ht="18">
      <c r="A82" s="49" t="s">
        <v>96</v>
      </c>
      <c r="C82" s="54">
        <f>SUM(J48,J59)</f>
        <v>150</v>
      </c>
      <c r="D82" s="53"/>
      <c r="E82" s="39"/>
    </row>
    <row r="84" spans="1:9" ht="18">
      <c r="A84" s="49" t="s">
        <v>168</v>
      </c>
      <c r="C84" s="54">
        <f>SUM(J23,J38,J48,J59)</f>
        <v>570</v>
      </c>
      <c r="D84" s="124"/>
      <c r="E84" s="119"/>
      <c r="F84" s="114"/>
    </row>
    <row r="85" spans="1:9" ht="16">
      <c r="A85" s="49" t="s">
        <v>169</v>
      </c>
      <c r="C85" s="54">
        <f>(D23+D38+D48+D59)*10</f>
        <v>230</v>
      </c>
      <c r="D85" s="49" t="s">
        <v>171</v>
      </c>
      <c r="E85" s="119"/>
      <c r="F85" s="121">
        <f>(C85/C84)*100</f>
        <v>40.350877192982452</v>
      </c>
      <c r="G85" s="49" t="s">
        <v>172</v>
      </c>
    </row>
    <row r="86" spans="1:9" ht="18">
      <c r="A86" s="49" t="s">
        <v>170</v>
      </c>
      <c r="C86" s="118"/>
      <c r="D86" s="120">
        <f>C84-C85</f>
        <v>340</v>
      </c>
      <c r="E86" s="49" t="s">
        <v>171</v>
      </c>
      <c r="F86" s="114"/>
      <c r="G86" s="121">
        <f>100-F85</f>
        <v>59.649122807017548</v>
      </c>
      <c r="H86" s="49" t="s">
        <v>172</v>
      </c>
    </row>
    <row r="89" spans="1:9" ht="16">
      <c r="A89" s="110" t="s">
        <v>160</v>
      </c>
      <c r="B89" s="110"/>
      <c r="C89" s="110"/>
      <c r="D89" s="110">
        <f>K23+K38+K48+K59</f>
        <v>90</v>
      </c>
      <c r="E89" s="55"/>
      <c r="F89" s="55"/>
      <c r="G89" s="1"/>
    </row>
    <row r="90" spans="1:9" ht="16">
      <c r="A90" s="110" t="s">
        <v>161</v>
      </c>
      <c r="B90" s="110"/>
      <c r="C90" s="110"/>
      <c r="D90" s="110">
        <f>K48+K59+K37</f>
        <v>41</v>
      </c>
      <c r="E90" s="55"/>
      <c r="F90" s="101"/>
      <c r="G90" s="88"/>
      <c r="H90" s="68"/>
      <c r="I90" s="68"/>
    </row>
    <row r="91" spans="1:9" ht="16">
      <c r="A91" s="110" t="s">
        <v>162</v>
      </c>
      <c r="B91" s="110"/>
      <c r="C91" s="110"/>
      <c r="D91" s="110">
        <f>(D90/D89)*100</f>
        <v>45.555555555555557</v>
      </c>
      <c r="E91" s="55"/>
      <c r="F91" s="55"/>
      <c r="G91" s="1"/>
    </row>
    <row r="94" spans="1:9" ht="18">
      <c r="A94" s="50" t="s">
        <v>144</v>
      </c>
    </row>
    <row r="95" spans="1:9" ht="16">
      <c r="A95" s="23" t="s">
        <v>145</v>
      </c>
    </row>
    <row r="96" spans="1:9" ht="16">
      <c r="A96" s="23" t="s">
        <v>146</v>
      </c>
    </row>
  </sheetData>
  <customSheetViews>
    <customSheetView guid="{1B392925-DA65-4C8A-9EC9-264D509333AE}" scale="75" showGridLines="0" fitToPage="1" hiddenRows="1" showRuler="0">
      <selection activeCell="C17" sqref="C17"/>
      <pageMargins left="0.59055118110236227" right="0.59055118110236227" top="0.39370078740157483" bottom="0.39370078740157483" header="0.51181102362204722" footer="0.51181102362204722"/>
      <printOptions horizontalCentered="1"/>
      <pageSetup paperSize="9" scale="59" orientation="portrait" horizontalDpi="4294967294" verticalDpi="300"/>
      <headerFooter alignWithMargins="0"/>
    </customSheetView>
  </customSheetViews>
  <mergeCells count="1">
    <mergeCell ref="A28:A29"/>
  </mergeCells>
  <phoneticPr fontId="2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63" orientation="portrait" horizontalDpi="4294967294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showGridLines="0" tabSelected="1" zoomScale="75" workbookViewId="0">
      <selection activeCell="E18" sqref="E18"/>
    </sheetView>
  </sheetViews>
  <sheetFormatPr baseColWidth="10" defaultRowHeight="13"/>
  <cols>
    <col min="1" max="1" width="4.83203125" customWidth="1"/>
    <col min="2" max="2" width="35.33203125" customWidth="1"/>
    <col min="3" max="3" width="14.1640625" customWidth="1"/>
    <col min="4" max="9" width="5.6640625" customWidth="1"/>
    <col min="10" max="10" width="12.5" customWidth="1"/>
    <col min="11" max="11" width="18.6640625" customWidth="1"/>
    <col min="12" max="12" width="10.83203125" bestFit="1" customWidth="1"/>
    <col min="13" max="256" width="8.83203125" customWidth="1"/>
  </cols>
  <sheetData>
    <row r="1" spans="1:17">
      <c r="F1" s="36" t="s">
        <v>182</v>
      </c>
    </row>
    <row r="3" spans="1:17">
      <c r="A3" s="31"/>
    </row>
    <row r="4" spans="1:17">
      <c r="A4" s="31"/>
    </row>
    <row r="5" spans="1:17" s="28" customFormat="1" ht="20">
      <c r="A5" s="41"/>
      <c r="F5"/>
      <c r="G5" s="105" t="s">
        <v>163</v>
      </c>
      <c r="H5" s="106"/>
      <c r="I5"/>
      <c r="J5"/>
      <c r="K5"/>
      <c r="L5" s="58"/>
      <c r="M5" s="59"/>
      <c r="N5" s="58"/>
      <c r="O5" s="58"/>
      <c r="P5" s="58"/>
      <c r="Q5" s="59"/>
    </row>
    <row r="6" spans="1:17" ht="18">
      <c r="A6" s="35" t="s">
        <v>18</v>
      </c>
      <c r="F6" s="103" t="s">
        <v>166</v>
      </c>
      <c r="G6" s="102" t="s">
        <v>151</v>
      </c>
    </row>
    <row r="7" spans="1:17">
      <c r="F7" s="103" t="s">
        <v>167</v>
      </c>
      <c r="G7" s="122" t="s">
        <v>173</v>
      </c>
      <c r="H7" s="122"/>
    </row>
    <row r="8" spans="1:17" s="30" customFormat="1" ht="16">
      <c r="A8" s="37" t="s">
        <v>19</v>
      </c>
      <c r="B8" s="23" t="s">
        <v>22</v>
      </c>
      <c r="C8"/>
      <c r="D8"/>
      <c r="F8"/>
      <c r="G8"/>
      <c r="H8"/>
      <c r="I8"/>
      <c r="J8"/>
      <c r="K8"/>
    </row>
    <row r="9" spans="1:17" s="30" customFormat="1" ht="16">
      <c r="A9" s="37" t="s">
        <v>8</v>
      </c>
      <c r="B9" s="23" t="s">
        <v>23</v>
      </c>
      <c r="C9" s="23"/>
      <c r="D9" s="23"/>
      <c r="F9"/>
      <c r="G9" s="105" t="s">
        <v>133</v>
      </c>
      <c r="H9" s="106"/>
      <c r="I9"/>
      <c r="J9"/>
      <c r="K9"/>
    </row>
    <row r="10" spans="1:17" s="23" customFormat="1" ht="16">
      <c r="A10" s="37" t="s">
        <v>20</v>
      </c>
      <c r="B10" s="23" t="s">
        <v>24</v>
      </c>
      <c r="F10" s="73" t="s">
        <v>134</v>
      </c>
      <c r="G10" s="74" t="s">
        <v>135</v>
      </c>
      <c r="H10"/>
      <c r="I10"/>
      <c r="J10"/>
      <c r="K10"/>
    </row>
    <row r="11" spans="1:17" s="23" customFormat="1" ht="16">
      <c r="A11" s="37" t="s">
        <v>21</v>
      </c>
      <c r="B11" s="23" t="s">
        <v>25</v>
      </c>
      <c r="F11" s="26"/>
      <c r="G11" s="75" t="s">
        <v>136</v>
      </c>
      <c r="H11" s="26"/>
      <c r="I11" s="26"/>
      <c r="J11"/>
      <c r="K11"/>
    </row>
    <row r="12" spans="1:17" s="30" customFormat="1" ht="16">
      <c r="A12" s="37" t="s">
        <v>11</v>
      </c>
      <c r="B12" s="23" t="s">
        <v>26</v>
      </c>
      <c r="C12" s="23"/>
      <c r="D12" s="23"/>
      <c r="F12" s="26">
        <v>1</v>
      </c>
      <c r="G12" s="26" t="s">
        <v>71</v>
      </c>
      <c r="H12" s="26"/>
      <c r="I12" s="26"/>
      <c r="J12"/>
      <c r="K12"/>
    </row>
    <row r="13" spans="1:17" s="23" customFormat="1" ht="16">
      <c r="A13" s="37" t="s">
        <v>12</v>
      </c>
      <c r="B13" s="23" t="s">
        <v>27</v>
      </c>
      <c r="F13" s="26">
        <v>2</v>
      </c>
      <c r="G13" s="66" t="s">
        <v>73</v>
      </c>
      <c r="H13" s="26"/>
      <c r="I13" s="26"/>
      <c r="J13"/>
      <c r="K13"/>
    </row>
    <row r="14" spans="1:17" s="23" customFormat="1" ht="16">
      <c r="A14" s="37" t="s">
        <v>13</v>
      </c>
      <c r="B14" s="23" t="s">
        <v>28</v>
      </c>
      <c r="F14" s="26">
        <v>3</v>
      </c>
      <c r="G14" s="26" t="s">
        <v>137</v>
      </c>
      <c r="H14" s="26"/>
      <c r="I14" s="26"/>
      <c r="J14"/>
      <c r="K14"/>
    </row>
    <row r="15" spans="1:17" s="23" customFormat="1" ht="16">
      <c r="F15" s="26">
        <v>4</v>
      </c>
      <c r="G15" s="26" t="s">
        <v>70</v>
      </c>
      <c r="H15" s="26"/>
      <c r="I15" s="26"/>
      <c r="J15"/>
      <c r="K15"/>
    </row>
    <row r="16" spans="1:17">
      <c r="F16" s="26">
        <v>5</v>
      </c>
      <c r="G16" s="26" t="s">
        <v>84</v>
      </c>
      <c r="H16" s="26"/>
      <c r="I16" s="26"/>
    </row>
    <row r="17" spans="1:15" ht="18">
      <c r="A17" s="40"/>
      <c r="F17" s="26">
        <v>6</v>
      </c>
      <c r="G17" s="26" t="s">
        <v>72</v>
      </c>
      <c r="H17" s="26"/>
      <c r="I17" s="26"/>
    </row>
    <row r="18" spans="1:15" ht="16">
      <c r="B18" s="112" t="s">
        <v>153</v>
      </c>
      <c r="F18" s="26">
        <v>7</v>
      </c>
      <c r="G18" s="26" t="s">
        <v>17</v>
      </c>
      <c r="H18" s="26"/>
      <c r="I18" s="26"/>
    </row>
    <row r="19" spans="1:15" s="23" customFormat="1" ht="16">
      <c r="A19" s="101" t="s">
        <v>154</v>
      </c>
      <c r="B19" s="23" t="s">
        <v>157</v>
      </c>
      <c r="F19" s="26">
        <v>8</v>
      </c>
      <c r="G19" s="26" t="s">
        <v>37</v>
      </c>
      <c r="H19" s="26"/>
      <c r="I19" s="26"/>
      <c r="J19"/>
      <c r="K19"/>
    </row>
    <row r="20" spans="1:15" s="23" customFormat="1" ht="16">
      <c r="A20" s="101" t="s">
        <v>155</v>
      </c>
      <c r="B20" s="23" t="s">
        <v>158</v>
      </c>
      <c r="F20"/>
      <c r="G20"/>
      <c r="H20"/>
      <c r="I20"/>
      <c r="J20"/>
      <c r="K20"/>
    </row>
    <row r="21" spans="1:15" s="23" customFormat="1" ht="16">
      <c r="A21" s="101" t="s">
        <v>156</v>
      </c>
      <c r="B21" s="23" t="s">
        <v>159</v>
      </c>
      <c r="F21"/>
      <c r="G21"/>
      <c r="H21"/>
      <c r="I21"/>
      <c r="J21"/>
      <c r="K21"/>
    </row>
    <row r="22" spans="1:15" s="23" customFormat="1" ht="16">
      <c r="A22" s="38"/>
      <c r="F22" s="73" t="s">
        <v>138</v>
      </c>
      <c r="G22" s="74" t="s">
        <v>139</v>
      </c>
      <c r="H22"/>
      <c r="I22"/>
      <c r="J22"/>
      <c r="K22"/>
    </row>
    <row r="23" spans="1:15" s="23" customFormat="1" ht="16">
      <c r="A23" s="38"/>
      <c r="F23" s="26"/>
      <c r="G23" s="75" t="s">
        <v>136</v>
      </c>
      <c r="H23" s="26"/>
      <c r="I23" s="26"/>
      <c r="J23"/>
      <c r="K23"/>
    </row>
    <row r="24" spans="1:15" s="23" customFormat="1" ht="16">
      <c r="A24" s="38"/>
      <c r="F24" s="26">
        <v>1</v>
      </c>
      <c r="G24" s="66" t="s">
        <v>85</v>
      </c>
      <c r="H24" s="26"/>
      <c r="I24" s="26"/>
      <c r="J24"/>
      <c r="K24"/>
    </row>
    <row r="25" spans="1:15" s="23" customFormat="1" ht="16">
      <c r="A25" s="38"/>
      <c r="F25" s="26">
        <v>2</v>
      </c>
      <c r="G25" s="26" t="s">
        <v>140</v>
      </c>
      <c r="H25" s="26"/>
      <c r="I25" s="26"/>
      <c r="J25"/>
      <c r="K25"/>
      <c r="O25" s="23" t="s">
        <v>55</v>
      </c>
    </row>
    <row r="26" spans="1:15" s="23" customFormat="1" ht="16">
      <c r="A26" s="38"/>
      <c r="F26" s="26">
        <v>3</v>
      </c>
      <c r="G26" s="66" t="s">
        <v>79</v>
      </c>
      <c r="H26" s="26"/>
      <c r="I26" s="26"/>
      <c r="J26"/>
      <c r="K26"/>
    </row>
    <row r="27" spans="1:15" ht="18">
      <c r="A27" s="35" t="s">
        <v>31</v>
      </c>
      <c r="F27" s="66">
        <v>4</v>
      </c>
      <c r="G27" s="66" t="s">
        <v>75</v>
      </c>
      <c r="H27" s="26"/>
    </row>
    <row r="28" spans="1:15">
      <c r="B28" s="31" t="s">
        <v>30</v>
      </c>
      <c r="F28" s="66">
        <v>5</v>
      </c>
      <c r="G28" s="66" t="s">
        <v>86</v>
      </c>
      <c r="H28" s="26"/>
    </row>
    <row r="29" spans="1:15" s="23" customFormat="1" ht="16">
      <c r="A29" s="42">
        <v>0</v>
      </c>
      <c r="B29" s="43" t="s">
        <v>43</v>
      </c>
      <c r="C29" s="43"/>
      <c r="D29" s="43"/>
      <c r="E29" s="43"/>
      <c r="F29" s="66">
        <v>6</v>
      </c>
      <c r="G29" s="66" t="s">
        <v>17</v>
      </c>
      <c r="H29" s="26"/>
      <c r="I29"/>
      <c r="J29"/>
      <c r="K29"/>
    </row>
    <row r="30" spans="1:15" s="23" customFormat="1" ht="16">
      <c r="A30" s="42">
        <v>1</v>
      </c>
      <c r="B30" s="43" t="s">
        <v>91</v>
      </c>
      <c r="C30" s="43"/>
      <c r="D30" s="43"/>
      <c r="E30" s="43"/>
      <c r="F30" s="66">
        <v>7</v>
      </c>
      <c r="G30" s="66" t="s">
        <v>37</v>
      </c>
      <c r="H30" s="26"/>
      <c r="I30"/>
      <c r="J30"/>
      <c r="K30"/>
    </row>
    <row r="31" spans="1:15" s="23" customFormat="1" ht="16">
      <c r="A31" s="42">
        <v>2</v>
      </c>
      <c r="B31" s="43" t="s">
        <v>39</v>
      </c>
      <c r="C31" s="43"/>
      <c r="D31" s="43"/>
      <c r="E31" s="43"/>
      <c r="F31"/>
      <c r="G31"/>
      <c r="H31"/>
      <c r="I31"/>
      <c r="J31"/>
      <c r="K31"/>
    </row>
    <row r="32" spans="1:15" s="23" customFormat="1" ht="16">
      <c r="A32" s="42">
        <v>3</v>
      </c>
      <c r="B32" s="43" t="s">
        <v>44</v>
      </c>
      <c r="C32" s="43"/>
      <c r="D32" s="43"/>
      <c r="E32" s="43"/>
      <c r="F32"/>
      <c r="G32"/>
      <c r="H32"/>
      <c r="I32"/>
      <c r="J32"/>
      <c r="K32"/>
    </row>
    <row r="33" spans="1:11" s="23" customFormat="1" ht="16">
      <c r="A33" s="42">
        <v>4</v>
      </c>
      <c r="B33" s="43" t="s">
        <v>92</v>
      </c>
      <c r="C33" s="43"/>
      <c r="D33" s="43"/>
      <c r="E33" s="43"/>
      <c r="F33" s="252" t="s">
        <v>179</v>
      </c>
      <c r="G33"/>
      <c r="H33"/>
      <c r="I33"/>
      <c r="J33"/>
      <c r="K33"/>
    </row>
    <row r="34" spans="1:11" s="23" customFormat="1" ht="16">
      <c r="A34" s="42">
        <v>5</v>
      </c>
      <c r="B34" s="43" t="s">
        <v>93</v>
      </c>
      <c r="C34" s="43"/>
      <c r="D34" s="43"/>
      <c r="E34" s="43"/>
      <c r="F34" t="s">
        <v>41</v>
      </c>
      <c r="G34"/>
      <c r="H34"/>
      <c r="I34"/>
      <c r="J34"/>
      <c r="K34"/>
    </row>
    <row r="35" spans="1:11" s="23" customFormat="1" ht="16">
      <c r="A35" s="42">
        <v>6</v>
      </c>
      <c r="B35" s="43" t="s">
        <v>94</v>
      </c>
      <c r="C35" s="43"/>
      <c r="D35" s="43"/>
      <c r="E35" s="43"/>
      <c r="F35"/>
      <c r="G35"/>
      <c r="H35"/>
      <c r="I35"/>
      <c r="J35"/>
      <c r="K35"/>
    </row>
    <row r="36" spans="1:11" s="23" customFormat="1" ht="16">
      <c r="A36" s="57">
        <v>7</v>
      </c>
      <c r="B36" s="43" t="s">
        <v>95</v>
      </c>
      <c r="D36" s="43"/>
      <c r="E36" s="43"/>
      <c r="F36" s="43"/>
      <c r="G36" s="43"/>
    </row>
    <row r="37" spans="1:11" s="23" customFormat="1" ht="16">
      <c r="D37" s="43"/>
      <c r="E37" s="43"/>
      <c r="F37" s="43"/>
      <c r="G37" s="43"/>
    </row>
    <row r="38" spans="1:11" s="23" customFormat="1" ht="16">
      <c r="A38" s="42">
        <v>11</v>
      </c>
      <c r="B38" s="43" t="s">
        <v>38</v>
      </c>
      <c r="C38" s="43"/>
      <c r="D38" s="43"/>
      <c r="E38" s="43"/>
      <c r="F38" s="43"/>
      <c r="G38" s="43"/>
    </row>
    <row r="39" spans="1:11" ht="16">
      <c r="A39" s="42">
        <v>12</v>
      </c>
      <c r="B39" s="43" t="s">
        <v>45</v>
      </c>
      <c r="C39" s="43"/>
      <c r="D39" s="43"/>
      <c r="E39" s="43"/>
      <c r="F39" s="43"/>
      <c r="G39" s="43"/>
      <c r="H39" s="23"/>
    </row>
    <row r="40" spans="1:11" ht="16">
      <c r="A40" s="42">
        <v>13</v>
      </c>
      <c r="B40" s="43" t="s">
        <v>46</v>
      </c>
      <c r="C40" s="43"/>
      <c r="D40" s="43"/>
      <c r="E40" s="43"/>
      <c r="F40" s="43"/>
      <c r="G40" s="43"/>
      <c r="H40" s="23"/>
    </row>
    <row r="41" spans="1:11" ht="16">
      <c r="A41" s="42">
        <v>14</v>
      </c>
      <c r="B41" s="43" t="s">
        <v>47</v>
      </c>
      <c r="C41" s="43"/>
      <c r="D41" s="43"/>
      <c r="E41" s="43"/>
      <c r="F41" s="43"/>
      <c r="G41" s="43"/>
      <c r="H41" s="23"/>
    </row>
    <row r="42" spans="1:11" ht="16">
      <c r="A42" s="42">
        <v>15</v>
      </c>
      <c r="B42" s="43" t="s">
        <v>48</v>
      </c>
      <c r="C42" s="43"/>
      <c r="D42" s="43"/>
      <c r="E42" s="43"/>
      <c r="F42" s="43"/>
      <c r="G42" s="43"/>
      <c r="H42" s="23"/>
    </row>
    <row r="43" spans="1:11" ht="16">
      <c r="A43" s="42">
        <v>16</v>
      </c>
      <c r="B43" s="43" t="s">
        <v>49</v>
      </c>
      <c r="C43" s="43"/>
      <c r="D43" s="43"/>
      <c r="E43" s="43"/>
      <c r="F43" s="43"/>
      <c r="G43" s="43"/>
      <c r="H43" s="23"/>
    </row>
    <row r="44" spans="1:11" ht="16">
      <c r="A44" s="42"/>
      <c r="B44" s="43"/>
      <c r="C44" s="43"/>
      <c r="D44" s="43"/>
      <c r="E44" s="43"/>
      <c r="F44" s="43"/>
      <c r="G44" s="43"/>
      <c r="H44" s="23"/>
    </row>
    <row r="45" spans="1:11" ht="16">
      <c r="A45" s="42">
        <v>21</v>
      </c>
      <c r="B45" s="43" t="s">
        <v>50</v>
      </c>
      <c r="C45" s="43"/>
      <c r="D45" s="43"/>
      <c r="E45" s="43"/>
      <c r="F45" s="43"/>
      <c r="G45" s="43"/>
      <c r="H45" s="23"/>
    </row>
    <row r="46" spans="1:11" ht="16">
      <c r="A46" s="42">
        <v>22</v>
      </c>
      <c r="B46" s="43" t="s">
        <v>51</v>
      </c>
      <c r="C46" s="43"/>
      <c r="D46" s="43"/>
      <c r="E46" s="43"/>
      <c r="F46" s="43"/>
      <c r="G46" s="43"/>
      <c r="H46" s="23"/>
    </row>
    <row r="47" spans="1:11" ht="16">
      <c r="A47" s="42">
        <v>23</v>
      </c>
      <c r="B47" s="43" t="s">
        <v>32</v>
      </c>
      <c r="C47" s="43"/>
      <c r="D47" s="43"/>
      <c r="E47" s="43"/>
      <c r="F47" s="43"/>
      <c r="G47" s="43"/>
      <c r="H47" s="23"/>
    </row>
    <row r="48" spans="1:11" ht="16">
      <c r="A48" s="42">
        <v>24</v>
      </c>
      <c r="B48" s="43" t="s">
        <v>33</v>
      </c>
      <c r="C48" s="43"/>
      <c r="D48" s="43"/>
      <c r="E48" s="43"/>
      <c r="F48" s="43"/>
      <c r="G48" s="43"/>
      <c r="H48" s="23"/>
    </row>
    <row r="49" spans="1:11" ht="16">
      <c r="A49" s="42">
        <v>25</v>
      </c>
      <c r="B49" s="43" t="s">
        <v>36</v>
      </c>
      <c r="C49" s="43"/>
      <c r="D49" s="43"/>
      <c r="E49" s="43"/>
      <c r="F49" s="43"/>
      <c r="G49" s="43"/>
      <c r="H49" s="23"/>
    </row>
    <row r="50" spans="1:11" ht="16">
      <c r="A50" s="42">
        <v>26</v>
      </c>
      <c r="B50" s="43" t="s">
        <v>40</v>
      </c>
      <c r="C50" s="43"/>
      <c r="D50" s="43"/>
      <c r="E50" s="43"/>
      <c r="F50" s="43"/>
      <c r="G50" s="43"/>
      <c r="H50" s="23"/>
    </row>
    <row r="51" spans="1:11" ht="16">
      <c r="A51" s="42">
        <v>27</v>
      </c>
      <c r="B51" s="43" t="s">
        <v>52</v>
      </c>
      <c r="C51" s="43"/>
      <c r="D51" s="43"/>
      <c r="E51" s="43"/>
      <c r="F51" s="43"/>
      <c r="G51" s="43"/>
      <c r="H51" s="23"/>
    </row>
    <row r="52" spans="1:11" ht="14">
      <c r="A52" s="42"/>
      <c r="B52" s="43"/>
      <c r="C52" s="43"/>
    </row>
    <row r="53" spans="1:11" ht="14">
      <c r="A53" s="42"/>
      <c r="B53" s="43"/>
      <c r="C53" s="43"/>
    </row>
    <row r="54" spans="1:11" ht="18">
      <c r="A54" s="39"/>
    </row>
    <row r="55" spans="1:11" ht="18">
      <c r="B55" s="50"/>
      <c r="C55" s="50" t="s">
        <v>178</v>
      </c>
      <c r="D55" s="50"/>
      <c r="E55" s="50"/>
      <c r="F55" s="50"/>
      <c r="G55" s="50"/>
      <c r="H55" s="50"/>
      <c r="I55" s="50"/>
      <c r="J55" s="50"/>
    </row>
    <row r="57" spans="1:11">
      <c r="F57" s="1"/>
      <c r="G57" s="1" t="s">
        <v>34</v>
      </c>
      <c r="H57" s="1"/>
      <c r="I57" s="1"/>
      <c r="J57" s="1"/>
      <c r="K57" s="1"/>
    </row>
    <row r="58" spans="1:11">
      <c r="F58" s="1"/>
      <c r="G58" s="1" t="s">
        <v>35</v>
      </c>
      <c r="H58" s="1"/>
      <c r="I58" s="1"/>
      <c r="J58" s="1"/>
      <c r="K58" s="1"/>
    </row>
    <row r="59" spans="1:11">
      <c r="F59" s="1"/>
      <c r="G59" s="1"/>
      <c r="H59" s="1"/>
      <c r="I59" s="1"/>
      <c r="J59" s="1"/>
      <c r="K59" s="1"/>
    </row>
  </sheetData>
  <customSheetViews>
    <customSheetView guid="{1B392925-DA65-4C8A-9EC9-264D509333AE}" scale="75" showGridLines="0" fitToPage="1" showRuler="0">
      <selection activeCell="B55" sqref="B55"/>
      <pageMargins left="0.59055118110236227" right="0.59055118110236227" top="0.39370078740157483" bottom="0.39370078740157483" header="0.51181102362204722" footer="0.51181102362204722"/>
      <printOptions horizontalCentered="1"/>
      <pageSetup paperSize="9" scale="58" orientation="portrait" horizontalDpi="4294967294" verticalDpi="300"/>
      <headerFooter alignWithMargins="0"/>
    </customSheetView>
  </customSheetViews>
  <phoneticPr fontId="2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58" orientation="portrait" horizontalDpi="4294967294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standardy</vt:lpstr>
      <vt:lpstr>sem I-III kształtowanie środ.</vt:lpstr>
      <vt:lpstr>sem I-IIIekoinżynier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</dc:creator>
  <cp:lastModifiedBy>Użytkownik pakietu Microsoft Office</cp:lastModifiedBy>
  <cp:lastPrinted>2012-06-27T07:20:45Z</cp:lastPrinted>
  <dcterms:created xsi:type="dcterms:W3CDTF">1999-04-13T11:53:51Z</dcterms:created>
  <dcterms:modified xsi:type="dcterms:W3CDTF">2018-04-16T12:09:51Z</dcterms:modified>
</cp:coreProperties>
</file>