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911DE707-C97C-3648-BADB-9F1E5B188AA7}" xr6:coauthVersionLast="32" xr6:coauthVersionMax="32" xr10:uidLastSave="{00000000-0000-0000-0000-000000000000}"/>
  <bookViews>
    <workbookView xWindow="260" yWindow="460" windowWidth="14900" windowHeight="7120" firstSheet="1" activeTab="1"/>
  </bookViews>
  <sheets>
    <sheet name="standardy" sheetId="1" r:id="rId1"/>
    <sheet name="sem I-III kształtowanie środ." sheetId="2" r:id="rId2"/>
    <sheet name="sem I-IIIekoinżynier" sheetId="3" r:id="rId3"/>
    <sheet name="Legenda" sheetId="4" r:id="rId4"/>
  </sheets>
  <definedNames>
    <definedName name="Z_1B392925_DA65_4C8A_9EC9_264D509333AE_.wvu.Rows" localSheetId="1" hidden="1">'sem I-III kształtowanie środ.'!$61:$79</definedName>
    <definedName name="Z_1B392925_DA65_4C8A_9EC9_264D509333AE_.wvu.Rows" localSheetId="2" hidden="1">'sem I-IIIekoinżynier'!$60:$78</definedName>
  </definedNames>
  <calcPr calcId="162913" fullCalcOnLoad="1"/>
  <customWorkbookViews>
    <customWorkbookView name="JA - Widok osobisty" guid="{1B392925-DA65-4C8A-9EC9-264D509333AE}" mergeInterval="0" personalView="1" maximized="1" windowWidth="1020" windowHeight="570" activeSheetId="2"/>
  </customWorkbookViews>
</workbook>
</file>

<file path=xl/calcChain.xml><?xml version="1.0" encoding="utf-8"?>
<calcChain xmlns="http://schemas.openxmlformats.org/spreadsheetml/2006/main">
  <c r="D22" i="3" l="1"/>
  <c r="D37" i="3"/>
  <c r="D84" i="3" s="1"/>
  <c r="G84" i="3" s="1"/>
  <c r="H85" i="3" s="1"/>
  <c r="D47" i="3"/>
  <c r="D58" i="3"/>
  <c r="J22" i="3"/>
  <c r="J37" i="3"/>
  <c r="D83" i="3"/>
  <c r="E85" i="3" s="1"/>
  <c r="J47" i="3"/>
  <c r="J58" i="3"/>
  <c r="D81" i="3"/>
  <c r="I37" i="3"/>
  <c r="H37" i="3"/>
  <c r="G37" i="3"/>
  <c r="F37" i="3"/>
  <c r="E37" i="3"/>
  <c r="E22" i="3"/>
  <c r="F22" i="3"/>
  <c r="G22" i="3"/>
  <c r="H22" i="3"/>
  <c r="I22" i="3"/>
  <c r="I37" i="2"/>
  <c r="H37" i="2"/>
  <c r="G37" i="2"/>
  <c r="F37" i="2"/>
  <c r="E37" i="2"/>
  <c r="D37" i="2"/>
  <c r="E85" i="2" s="1"/>
  <c r="H85" i="2" s="1"/>
  <c r="I86" i="2" s="1"/>
  <c r="I22" i="2"/>
  <c r="H22" i="2"/>
  <c r="G22" i="2"/>
  <c r="F22" i="2"/>
  <c r="E22" i="2"/>
  <c r="D22" i="2"/>
  <c r="K47" i="3"/>
  <c r="K58" i="3"/>
  <c r="D89" i="3"/>
  <c r="D90" i="3" s="1"/>
  <c r="K37" i="3"/>
  <c r="K22" i="3"/>
  <c r="K37" i="2"/>
  <c r="J37" i="2"/>
  <c r="K22" i="2"/>
  <c r="J22" i="2"/>
  <c r="D47" i="2"/>
  <c r="E47" i="2"/>
  <c r="F47" i="2"/>
  <c r="G47" i="2"/>
  <c r="H47" i="2"/>
  <c r="I47" i="2"/>
  <c r="J47" i="2"/>
  <c r="K47" i="2"/>
  <c r="D59" i="2"/>
  <c r="E59" i="2"/>
  <c r="F59" i="2"/>
  <c r="G59" i="2"/>
  <c r="H59" i="2"/>
  <c r="I59" i="2"/>
  <c r="J59" i="2"/>
  <c r="E82" i="2"/>
  <c r="K59" i="2"/>
  <c r="D89" i="2" s="1"/>
  <c r="D90" i="2" s="1"/>
  <c r="E47" i="3"/>
  <c r="F47" i="3"/>
  <c r="G47" i="3"/>
  <c r="H47" i="3"/>
  <c r="I47" i="3"/>
  <c r="E58" i="3"/>
  <c r="F58" i="3"/>
  <c r="G58" i="3"/>
  <c r="H58" i="3"/>
  <c r="I58" i="3"/>
  <c r="E84" i="2"/>
  <c r="F86" i="2" l="1"/>
</calcChain>
</file>

<file path=xl/sharedStrings.xml><?xml version="1.0" encoding="utf-8"?>
<sst xmlns="http://schemas.openxmlformats.org/spreadsheetml/2006/main" count="398" uniqueCount="183">
  <si>
    <t xml:space="preserve">SEMESTR </t>
  </si>
  <si>
    <t>(15 tygodni)</t>
  </si>
  <si>
    <t>Lp.</t>
  </si>
  <si>
    <t>Przedmiot</t>
  </si>
  <si>
    <t>Kod przedmiotu</t>
  </si>
  <si>
    <t xml:space="preserve">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</si>
  <si>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</si>
  <si>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</si>
  <si>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</si>
  <si>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</si>
  <si>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</si>
  <si>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</si>
  <si>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</si>
  <si>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</si>
  <si>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</si>
  <si>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</si>
  <si>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(kredytów akademickich)</t>
  </si>
  <si>
    <t>RAZEM</t>
  </si>
  <si>
    <t>Seminarium dyplomowe</t>
  </si>
  <si>
    <t>Wyjaśnienie oznaczeń :</t>
  </si>
  <si>
    <t>(E)</t>
  </si>
  <si>
    <t xml:space="preserve">C  </t>
  </si>
  <si>
    <t xml:space="preserve">L </t>
  </si>
  <si>
    <t>egzamin</t>
  </si>
  <si>
    <t>wykład</t>
  </si>
  <si>
    <t>ćwiczenia audytoryjne</t>
  </si>
  <si>
    <t>laboratorium</t>
  </si>
  <si>
    <t>pracownia specjalistyczna</t>
  </si>
  <si>
    <t>ćwiczenia projektowe</t>
  </si>
  <si>
    <t>seminarium</t>
  </si>
  <si>
    <t>*) Uwaga: Wykład z "Ochrony budynków przed wilgocią i korozją" jest wspólny dla BEiE oraz BOiR !</t>
  </si>
  <si>
    <t>(dotyczy kolumny "Uwagi")</t>
  </si>
  <si>
    <t>Oznaczenia poszczególnych Katedr :</t>
  </si>
  <si>
    <t>Studium Praktycznej Nauki Języków Obcych</t>
  </si>
  <si>
    <t>Studium Wychowania Fizycznego i Sportu</t>
  </si>
  <si>
    <t>..........................................</t>
  </si>
  <si>
    <t>(pieczęć i podpis Dziekana)</t>
  </si>
  <si>
    <t>Wydział Elektryczny</t>
  </si>
  <si>
    <t>Praca dyplomowa</t>
  </si>
  <si>
    <t>Katedra Ciepłownictwa</t>
  </si>
  <si>
    <t>Katedra Mechaniki Konstrukcji</t>
  </si>
  <si>
    <t>Wydział Zarządzania</t>
  </si>
  <si>
    <r>
      <t>Wykaz przedmiotów obieralnych kierunkowych</t>
    </r>
    <r>
      <rPr>
        <sz val="10"/>
        <rFont val="Arial CE"/>
        <charset val="238"/>
      </rPr>
      <t>:</t>
    </r>
  </si>
  <si>
    <t>Przedmioty obieralne zgłaszane są Dziekanowi przez poszczególne jednostki</t>
  </si>
  <si>
    <t>Planowanie przestrzenne</t>
  </si>
  <si>
    <t>godziny zlecone</t>
  </si>
  <si>
    <t>Katedra Konstrukcji Budowlanych</t>
  </si>
  <si>
    <t>Katedra Ochrony i Kształtowania Środowiska</t>
  </si>
  <si>
    <t>Katedra Systemów Inżynierii Środowiska</t>
  </si>
  <si>
    <t>Katedra Technologii w Inżynierii i Ochronie Środowiska</t>
  </si>
  <si>
    <t>Zakład Biologii Sanitarnej i Biotechnologii</t>
  </si>
  <si>
    <t>Zakład Chemii</t>
  </si>
  <si>
    <t>Wydział Informatyki (Katedra Matematyki)</t>
  </si>
  <si>
    <t>Instytut Fizyki (Katedra Fizyki)</t>
  </si>
  <si>
    <t>Wydział Architektury</t>
  </si>
  <si>
    <t>Politechnika Białostocka</t>
  </si>
  <si>
    <t>strona 1/3</t>
  </si>
  <si>
    <t>Wydział Budownictwa i Inżynierii Środowiska</t>
  </si>
  <si>
    <t>PLAN STUDIÓW STACJONARNYCH II STOPNIA (MGR.)</t>
  </si>
  <si>
    <t>I mgr.</t>
  </si>
  <si>
    <t>II mgr.</t>
  </si>
  <si>
    <t>Przedmioty współne dla całego kierunku</t>
  </si>
  <si>
    <t>III mgr.</t>
  </si>
  <si>
    <t>Studia stacjonarne II stopnia</t>
  </si>
  <si>
    <t>Przedmioty realizowane</t>
  </si>
  <si>
    <t>godziny</t>
  </si>
  <si>
    <t>Standardy nauczania</t>
  </si>
  <si>
    <r>
      <t>(kierunek:</t>
    </r>
    <r>
      <rPr>
        <b/>
        <sz val="16"/>
        <rFont val="Arial CE"/>
        <family val="2"/>
        <charset val="238"/>
      </rPr>
      <t xml:space="preserve"> OCHRONA ŚRODOWISKA</t>
    </r>
    <r>
      <rPr>
        <sz val="16"/>
        <rFont val="Arial CE"/>
        <family val="2"/>
        <charset val="238"/>
      </rPr>
      <t>)</t>
    </r>
  </si>
  <si>
    <t>Polityka ochrony środowiska</t>
  </si>
  <si>
    <t>Odnawialne źródła energii</t>
  </si>
  <si>
    <t>Zagrożenia chemiczne ekosystemów</t>
  </si>
  <si>
    <t>Wybrane procesy technologiczne</t>
  </si>
  <si>
    <t>Unieszkodliwianie odpadów komunalnych</t>
  </si>
  <si>
    <t>Ochrona przed hałasem i wibracjami</t>
  </si>
  <si>
    <t>Ekologia krajobrazu</t>
  </si>
  <si>
    <t>Funkcjonowanie geosystemów</t>
  </si>
  <si>
    <t>Ochrona środowiska leśnego</t>
  </si>
  <si>
    <t>Geobotanika w ochronie środowiska</t>
  </si>
  <si>
    <t>specjalność: ekoinżynieria</t>
  </si>
  <si>
    <t>Inżynieria ochrony wód</t>
  </si>
  <si>
    <t>13/14</t>
  </si>
  <si>
    <t>specjalność: kształtowanie środowiska</t>
  </si>
  <si>
    <t>liczba godzin specjalności KŚ</t>
  </si>
  <si>
    <t>Ekoeksploatacja obiektów przemysłowych</t>
  </si>
  <si>
    <t>Ekotoksykologia (E)</t>
  </si>
  <si>
    <t>Statystyka i modelowanie w naukach o środ.</t>
  </si>
  <si>
    <t>Modelow. i symul. Zanieczyszcz. Środow.</t>
  </si>
  <si>
    <t>Dezodoryzacja obiektów w inżynierii środ.</t>
  </si>
  <si>
    <t>Techniki komp. w analizie procesów przyrodn.</t>
  </si>
  <si>
    <t>Procesy technol. w recyclingu odpadów</t>
  </si>
  <si>
    <t>Zaawans. metody oczyszcz. wody i ścieków</t>
  </si>
  <si>
    <t>Gospodarowanie wodą w środ. Przyrod. (E)</t>
  </si>
  <si>
    <t>Modelowanie systemów ochrony środowiska (E)</t>
  </si>
  <si>
    <t>Gospodarowanie powierzchnią ziemi (E)</t>
  </si>
  <si>
    <t>Unieszkodliwianie osadów wodno-ściek. (E)</t>
  </si>
  <si>
    <t>Katedra Podstaw Budownictwa i Ochrony Budowli</t>
  </si>
  <si>
    <t>Zakład Inżynierii Drogowej</t>
  </si>
  <si>
    <t>Zakład Inżynierii Procesów Budowlanych</t>
  </si>
  <si>
    <t>Zakład Geotechniki</t>
  </si>
  <si>
    <t>Zakład Informacji Przestrzennej</t>
  </si>
  <si>
    <t>strona 2/3</t>
  </si>
  <si>
    <t xml:space="preserve">liczba godzin specjalności </t>
  </si>
  <si>
    <t>OM1300</t>
  </si>
  <si>
    <t>OM1301</t>
  </si>
  <si>
    <t>OM1032</t>
  </si>
  <si>
    <t>OM1302</t>
  </si>
  <si>
    <t>OM1043</t>
  </si>
  <si>
    <t>OM1304</t>
  </si>
  <si>
    <t>OM2052</t>
  </si>
  <si>
    <t>OM2305</t>
  </si>
  <si>
    <t>OM2056</t>
  </si>
  <si>
    <t>OM2051</t>
  </si>
  <si>
    <t>OM2036</t>
  </si>
  <si>
    <t>OM2307</t>
  </si>
  <si>
    <t>OK2054</t>
  </si>
  <si>
    <t>OK2042</t>
  </si>
  <si>
    <t>OK2045</t>
  </si>
  <si>
    <t>OK3030</t>
  </si>
  <si>
    <t>OK3048</t>
  </si>
  <si>
    <t>OK3057</t>
  </si>
  <si>
    <t>OK3058</t>
  </si>
  <si>
    <t>strona 3/3</t>
  </si>
  <si>
    <t>OE2308</t>
  </si>
  <si>
    <t>OE2309</t>
  </si>
  <si>
    <t>OE2310</t>
  </si>
  <si>
    <t>OE3311</t>
  </si>
  <si>
    <t>OE3312</t>
  </si>
  <si>
    <t>OE3057</t>
  </si>
  <si>
    <t>OE3058</t>
  </si>
  <si>
    <t>Rewitalizacja terenów zurbanizowanych</t>
  </si>
  <si>
    <t>Analityka substancji toksycznych w środowisku</t>
  </si>
  <si>
    <t>OM1031</t>
  </si>
  <si>
    <t>OM1045</t>
  </si>
  <si>
    <t>Język obcy</t>
  </si>
  <si>
    <t>Jzyk obcy</t>
  </si>
  <si>
    <t>Ocena i waloryzacja środowiska (E)</t>
  </si>
  <si>
    <t>OM1306</t>
  </si>
  <si>
    <t>OM2033</t>
  </si>
  <si>
    <t>OK3056</t>
  </si>
  <si>
    <t xml:space="preserve">    zaliczenia praktyki (bez wystawiania oceny) dokonuje opiekun praktyki zawodowej; </t>
  </si>
  <si>
    <t>Specjalności obieralne</t>
  </si>
  <si>
    <t>I</t>
  </si>
  <si>
    <t>Kształtowanie środowiska</t>
  </si>
  <si>
    <t>Gospodarowanie powierzchnią ziemi</t>
  </si>
  <si>
    <t>II</t>
  </si>
  <si>
    <t>Ekoinżynieria</t>
  </si>
  <si>
    <t>Unieszkodliwianie osadów wodno-ściek.</t>
  </si>
  <si>
    <t>Student kończący studia na II stopniu zobowiązany jest do:</t>
  </si>
  <si>
    <r>
      <t>1) Odbycia p</t>
    </r>
    <r>
      <rPr>
        <b/>
        <sz val="12"/>
        <rFont val="Arial CE"/>
        <family val="2"/>
        <charset val="238"/>
      </rPr>
      <t xml:space="preserve">raktyki dyplomowej </t>
    </r>
    <r>
      <rPr>
        <sz val="12"/>
        <rFont val="Arial CE"/>
        <family val="2"/>
        <charset val="238"/>
      </rPr>
      <t>w wymiarze dwóch tygodni;</t>
    </r>
  </si>
  <si>
    <r>
      <t>1) Odbycia p</t>
    </r>
    <r>
      <rPr>
        <b/>
        <sz val="12"/>
        <rFont val="Arial CE"/>
        <family val="2"/>
        <charset val="238"/>
      </rPr>
      <t>raktyki dyplomowej w wymiarze 2 tygodni</t>
    </r>
    <r>
      <rPr>
        <sz val="12"/>
        <rFont val="Arial CE"/>
        <family val="2"/>
        <charset val="238"/>
      </rPr>
      <t>;</t>
    </r>
  </si>
  <si>
    <t>zatwierdzony przez Radę Wydziału w dniu 29.02.2012 r.</t>
  </si>
  <si>
    <t>obowiązuje studentów, którzy rozpoczeli studia w roku akad. 2012/2013</t>
  </si>
  <si>
    <t>zatwierdzony przez Radę Wydziału w dniu 29.02.2012 r</t>
  </si>
  <si>
    <t>obowiązuje studentów, którzy rozpoczeli studia w roku akad.2012/2013</t>
  </si>
  <si>
    <t>obejmująca następujące przedmioty:</t>
  </si>
  <si>
    <t>Zarządzanie srodowiskiem</t>
  </si>
  <si>
    <t>OM1305a/n/r</t>
  </si>
  <si>
    <t>Języki:</t>
  </si>
  <si>
    <t>a</t>
  </si>
  <si>
    <t>n</t>
  </si>
  <si>
    <t>r</t>
  </si>
  <si>
    <t>angielski</t>
  </si>
  <si>
    <t>niemiecki</t>
  </si>
  <si>
    <t>rosyjski</t>
  </si>
  <si>
    <t>Przedmiot do wyboru HES</t>
  </si>
  <si>
    <t>przedmiot do wyboru HES</t>
  </si>
  <si>
    <t>Przedmioty obieralne</t>
  </si>
  <si>
    <t>HES A</t>
  </si>
  <si>
    <t>HES B</t>
  </si>
  <si>
    <t>OM2020A/B</t>
  </si>
  <si>
    <t>Całkowita ilość ESTS w trakcie studiów</t>
  </si>
  <si>
    <t>Ilość ECTS obieralnych:</t>
  </si>
  <si>
    <t>Udział ECTS obieralnych (w procentach)</t>
  </si>
  <si>
    <t>PRZEDMIOTY/SPECJALNOŚCI OBIERALNE</t>
  </si>
  <si>
    <t>Łączna liczba godzin wykładowych wynosi:</t>
  </si>
  <si>
    <t>Łączna liczba zajęć dydaktycznych wynosi:</t>
  </si>
  <si>
    <t>co stanowi</t>
  </si>
  <si>
    <t>% ogólnej liczby godzin</t>
  </si>
  <si>
    <t>Łączna liczba godzin praktycznych (C+L+Ps+S):</t>
  </si>
  <si>
    <t>Przedsiębiorczość</t>
  </si>
  <si>
    <t>(kierunek: OCHRONA ŚRODOWISKA)</t>
  </si>
  <si>
    <t>Ocena i waloryzacja środowiska (E )</t>
  </si>
  <si>
    <t>Plan studiów został zatwierdzony przez Radę Wydziału w dniu 29.02.2012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</si>
</sst>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0.0"/>
  </numFmts>
  <fonts count="24">
    <font>
      <sz val="1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5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sz val="8"/>
      <name val="Arial CE"/>
      <charset val="238"/>
    </font>
    <font>
      <b/>
      <sz val="11"/>
      <name val="Arial CE"/>
      <charset val="238"/>
    </font>
    <font>
      <b/>
      <u/>
      <sz val="12"/>
      <name val="Arial CE"/>
      <charset val="238"/>
    </font>
    <font>
      <sz val="10"/>
      <color indexed="8"/>
      <name val="Arial CE"/>
      <charset val="238"/>
    </font>
    <font>
      <b/>
      <sz val="16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8" xfId="0" applyBorder="1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9" xfId="0" applyBorder="1" applyAlignment="1">
      <alignment horizontal="center"/>
    </xf>
    <xf numFmtId="0" fontId="0" fillId="0" borderId="13" xfId="0" applyBorder="1"/>
    <xf numFmtId="0" fontId="3" fillId="0" borderId="9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4" fillId="0" borderId="0" xfId="0" applyFont="1"/>
    <xf numFmtId="0" fontId="0" fillId="0" borderId="16" xfId="0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/>
    <xf numFmtId="0" fontId="6" fillId="0" borderId="18" xfId="0" applyFont="1" applyBorder="1"/>
    <xf numFmtId="0" fontId="5" fillId="0" borderId="1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2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16" fontId="5" fillId="0" borderId="0" xfId="0" applyNumberFormat="1" applyFont="1" applyAlignment="1">
      <alignment horizontal="center"/>
    </xf>
    <xf numFmtId="14" fontId="11" fillId="0" borderId="0" xfId="0" applyNumberFormat="1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/>
    <xf numFmtId="0" fontId="16" fillId="0" borderId="0" xfId="0" applyFont="1"/>
    <xf numFmtId="0" fontId="17" fillId="0" borderId="0" xfId="0" applyFont="1"/>
    <xf numFmtId="0" fontId="5" fillId="0" borderId="20" xfId="0" applyFont="1" applyBorder="1"/>
    <xf numFmtId="0" fontId="5" fillId="0" borderId="9" xfId="0" applyFont="1" applyBorder="1"/>
    <xf numFmtId="0" fontId="11" fillId="0" borderId="0" xfId="0" applyFont="1" applyBorder="1"/>
    <xf numFmtId="0" fontId="9" fillId="0" borderId="18" xfId="0" applyFont="1" applyBorder="1"/>
    <xf numFmtId="0" fontId="1" fillId="0" borderId="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7" fillId="0" borderId="0" xfId="0" applyFont="1" applyBorder="1"/>
    <xf numFmtId="0" fontId="1" fillId="0" borderId="21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0" fillId="0" borderId="0" xfId="0" applyFill="1" applyBorder="1"/>
    <xf numFmtId="0" fontId="0" fillId="0" borderId="26" xfId="0" applyFill="1" applyBorder="1"/>
    <xf numFmtId="0" fontId="0" fillId="0" borderId="0" xfId="0" applyFill="1"/>
    <xf numFmtId="0" fontId="1" fillId="0" borderId="23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Fill="1" applyBorder="1"/>
    <xf numFmtId="0" fontId="20" fillId="0" borderId="0" xfId="0" applyFont="1" applyAlignment="1">
      <alignment horizontal="right"/>
    </xf>
    <xf numFmtId="0" fontId="20" fillId="0" borderId="0" xfId="0" applyFont="1"/>
    <xf numFmtId="0" fontId="2" fillId="0" borderId="0" xfId="0" applyFont="1" applyBorder="1"/>
    <xf numFmtId="0" fontId="0" fillId="0" borderId="0" xfId="0" applyAlignment="1">
      <alignment horizontal="right"/>
    </xf>
    <xf numFmtId="0" fontId="21" fillId="0" borderId="0" xfId="0" applyFont="1"/>
    <xf numFmtId="0" fontId="1" fillId="2" borderId="5" xfId="0" applyFont="1" applyFill="1" applyBorder="1" applyAlignment="1">
      <alignment horizontal="center"/>
    </xf>
    <xf numFmtId="0" fontId="0" fillId="2" borderId="0" xfId="0" applyFill="1"/>
    <xf numFmtId="0" fontId="1" fillId="2" borderId="0" xfId="0" applyFont="1" applyFill="1"/>
    <xf numFmtId="0" fontId="18" fillId="2" borderId="0" xfId="0" applyFont="1" applyFill="1"/>
    <xf numFmtId="0" fontId="9" fillId="0" borderId="0" xfId="0" applyFont="1" applyBorder="1"/>
    <xf numFmtId="0" fontId="17" fillId="0" borderId="0" xfId="0" applyFont="1" applyBorder="1"/>
    <xf numFmtId="0" fontId="18" fillId="3" borderId="0" xfId="0" applyFont="1" applyFill="1"/>
    <xf numFmtId="0" fontId="0" fillId="3" borderId="0" xfId="0" applyFill="1"/>
    <xf numFmtId="0" fontId="4" fillId="3" borderId="0" xfId="0" applyFont="1" applyFill="1"/>
    <xf numFmtId="173" fontId="18" fillId="3" borderId="0" xfId="0" applyNumberFormat="1" applyFont="1" applyFill="1"/>
    <xf numFmtId="1" fontId="17" fillId="0" borderId="0" xfId="0" applyNumberFormat="1" applyFont="1" applyBorder="1"/>
    <xf numFmtId="1" fontId="18" fillId="0" borderId="0" xfId="0" applyNumberFormat="1" applyFont="1"/>
    <xf numFmtId="0" fontId="18" fillId="0" borderId="18" xfId="0" applyFont="1" applyBorder="1"/>
    <xf numFmtId="1" fontId="18" fillId="0" borderId="0" xfId="0" applyNumberFormat="1" applyFont="1" applyBorder="1"/>
    <xf numFmtId="0" fontId="0" fillId="0" borderId="4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/>
    <xf numFmtId="0" fontId="0" fillId="0" borderId="2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1" xfId="0" applyFont="1" applyBorder="1"/>
    <xf numFmtId="0" fontId="0" fillId="0" borderId="12" xfId="0" applyFont="1" applyBorder="1"/>
    <xf numFmtId="0" fontId="0" fillId="0" borderId="1" xfId="0" applyFont="1" applyBorder="1" applyAlignment="1">
      <alignment horizontal="center"/>
    </xf>
    <xf numFmtId="0" fontId="0" fillId="0" borderId="28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9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0" fillId="0" borderId="15" xfId="0" applyFont="1" applyFill="1" applyBorder="1"/>
    <xf numFmtId="0" fontId="0" fillId="0" borderId="15" xfId="0" applyFont="1" applyFill="1" applyBorder="1" applyAlignment="1">
      <alignment horizontal="right"/>
    </xf>
    <xf numFmtId="0" fontId="0" fillId="0" borderId="15" xfId="0" applyFont="1" applyFill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4" borderId="30" xfId="0" applyFont="1" applyFill="1" applyBorder="1"/>
    <xf numFmtId="0" fontId="22" fillId="0" borderId="15" xfId="0" applyFont="1" applyFill="1" applyBorder="1"/>
    <xf numFmtId="0" fontId="22" fillId="0" borderId="18" xfId="0" applyFont="1" applyFill="1" applyBorder="1"/>
    <xf numFmtId="0" fontId="0" fillId="0" borderId="30" xfId="0" applyFont="1" applyFill="1" applyBorder="1"/>
    <xf numFmtId="0" fontId="0" fillId="4" borderId="15" xfId="0" applyFont="1" applyFill="1" applyBorder="1" applyAlignment="1">
      <alignment shrinkToFit="1"/>
    </xf>
    <xf numFmtId="0" fontId="0" fillId="0" borderId="16" xfId="0" applyFont="1" applyFill="1" applyBorder="1"/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9" xfId="0" applyFont="1" applyFill="1" applyBorder="1"/>
    <xf numFmtId="0" fontId="0" fillId="0" borderId="12" xfId="0" applyFont="1" applyBorder="1" applyAlignment="1">
      <alignment horizontal="right"/>
    </xf>
    <xf numFmtId="0" fontId="0" fillId="0" borderId="31" xfId="0" applyFont="1" applyFill="1" applyBorder="1" applyAlignment="1">
      <alignment horizontal="right"/>
    </xf>
    <xf numFmtId="0" fontId="0" fillId="0" borderId="12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/>
    <xf numFmtId="0" fontId="22" fillId="0" borderId="12" xfId="0" applyFont="1" applyFill="1" applyBorder="1" applyAlignment="1">
      <alignment horizontal="right"/>
    </xf>
    <xf numFmtId="0" fontId="22" fillId="0" borderId="31" xfId="0" applyFont="1" applyFill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0" fillId="0" borderId="34" xfId="0" applyFont="1" applyFill="1" applyBorder="1" applyAlignment="1">
      <alignment horizontal="center"/>
    </xf>
    <xf numFmtId="0" fontId="0" fillId="0" borderId="30" xfId="0" applyFont="1" applyFill="1" applyBorder="1" applyAlignment="1">
      <alignment horizontal="right"/>
    </xf>
    <xf numFmtId="0" fontId="0" fillId="0" borderId="31" xfId="0" applyFont="1" applyFill="1" applyBorder="1"/>
    <xf numFmtId="0" fontId="0" fillId="2" borderId="9" xfId="0" applyFont="1" applyFill="1" applyBorder="1" applyAlignment="1">
      <alignment horizontal="right"/>
    </xf>
    <xf numFmtId="0" fontId="1" fillId="0" borderId="28" xfId="0" applyFont="1" applyBorder="1" applyAlignment="1">
      <alignment horizontal="center"/>
    </xf>
    <xf numFmtId="0" fontId="0" fillId="0" borderId="9" xfId="0" applyFont="1" applyBorder="1" applyAlignment="1">
      <alignment horizontal="right"/>
    </xf>
    <xf numFmtId="0" fontId="0" fillId="0" borderId="5" xfId="0" applyFont="1" applyBorder="1"/>
    <xf numFmtId="0" fontId="0" fillId="2" borderId="0" xfId="0" applyFont="1" applyFill="1"/>
    <xf numFmtId="0" fontId="0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14" xfId="0" applyFont="1" applyBorder="1"/>
    <xf numFmtId="0" fontId="0" fillId="0" borderId="15" xfId="0" applyFont="1" applyBorder="1"/>
    <xf numFmtId="0" fontId="0" fillId="0" borderId="14" xfId="0" applyFont="1" applyFill="1" applyBorder="1"/>
    <xf numFmtId="0" fontId="0" fillId="0" borderId="35" xfId="0" applyFont="1" applyBorder="1" applyAlignment="1">
      <alignment horizontal="center"/>
    </xf>
    <xf numFmtId="0" fontId="0" fillId="0" borderId="36" xfId="0" applyFont="1" applyBorder="1"/>
    <xf numFmtId="0" fontId="0" fillId="0" borderId="16" xfId="0" applyFont="1" applyBorder="1"/>
    <xf numFmtId="0" fontId="0" fillId="0" borderId="37" xfId="0" applyFont="1" applyFill="1" applyBorder="1"/>
    <xf numFmtId="0" fontId="0" fillId="0" borderId="17" xfId="0" applyFont="1" applyBorder="1" applyAlignment="1">
      <alignment horizontal="center"/>
    </xf>
    <xf numFmtId="0" fontId="0" fillId="0" borderId="17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0" fontId="0" fillId="0" borderId="38" xfId="0" applyFont="1" applyBorder="1"/>
    <xf numFmtId="0" fontId="22" fillId="0" borderId="15" xfId="0" applyFont="1" applyBorder="1"/>
    <xf numFmtId="0" fontId="0" fillId="0" borderId="35" xfId="0" applyFont="1" applyFill="1" applyBorder="1" applyAlignment="1">
      <alignment horizontal="center"/>
    </xf>
    <xf numFmtId="0" fontId="0" fillId="0" borderId="39" xfId="0" applyFont="1" applyFill="1" applyBorder="1" applyAlignment="1">
      <alignment horizontal="center"/>
    </xf>
    <xf numFmtId="0" fontId="0" fillId="0" borderId="8" xfId="0" applyFont="1" applyFill="1" applyBorder="1"/>
    <xf numFmtId="0" fontId="0" fillId="0" borderId="17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right"/>
    </xf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right"/>
    </xf>
    <xf numFmtId="0" fontId="0" fillId="0" borderId="38" xfId="0" applyFont="1" applyFill="1" applyBorder="1"/>
    <xf numFmtId="0" fontId="23" fillId="0" borderId="0" xfId="0" applyFont="1"/>
    <xf numFmtId="0" fontId="0" fillId="0" borderId="18" xfId="0" applyFill="1" applyBorder="1"/>
    <xf numFmtId="0" fontId="19" fillId="0" borderId="9" xfId="0" applyFont="1" applyBorder="1" applyAlignment="1">
      <alignment horizontal="center"/>
    </xf>
    <xf numFmtId="0" fontId="0" fillId="0" borderId="40" xfId="0" applyFont="1" applyBorder="1" applyAlignment="1">
      <alignment horizontal="right"/>
    </xf>
    <xf numFmtId="0" fontId="0" fillId="0" borderId="18" xfId="0" applyFont="1" applyFill="1" applyBorder="1" applyAlignment="1">
      <alignment horizontal="right"/>
    </xf>
    <xf numFmtId="0" fontId="0" fillId="2" borderId="37" xfId="0" applyFont="1" applyFill="1" applyBorder="1"/>
    <xf numFmtId="0" fontId="0" fillId="2" borderId="37" xfId="0" applyFont="1" applyFill="1" applyBorder="1" applyAlignment="1">
      <alignment horizontal="right"/>
    </xf>
    <xf numFmtId="0" fontId="0" fillId="4" borderId="16" xfId="0" applyFont="1" applyFill="1" applyBorder="1"/>
    <xf numFmtId="0" fontId="0" fillId="0" borderId="34" xfId="0" applyFont="1" applyBorder="1" applyAlignment="1">
      <alignment horizontal="center"/>
    </xf>
    <xf numFmtId="0" fontId="0" fillId="2" borderId="16" xfId="0" applyFont="1" applyFill="1" applyBorder="1"/>
    <xf numFmtId="0" fontId="0" fillId="2" borderId="35" xfId="0" applyFont="1" applyFill="1" applyBorder="1" applyAlignment="1">
      <alignment horizontal="center"/>
    </xf>
    <xf numFmtId="0" fontId="0" fillId="0" borderId="39" xfId="0" applyFont="1" applyBorder="1" applyAlignment="1">
      <alignment horizontal="center"/>
    </xf>
    <xf numFmtId="0" fontId="0" fillId="2" borderId="28" xfId="0" applyFont="1" applyFill="1" applyBorder="1" applyAlignment="1">
      <alignment horizontal="center"/>
    </xf>
    <xf numFmtId="0" fontId="0" fillId="2" borderId="9" xfId="0" applyFont="1" applyFill="1" applyBorder="1"/>
    <xf numFmtId="0" fontId="0" fillId="2" borderId="38" xfId="0" applyFont="1" applyFill="1" applyBorder="1"/>
    <xf numFmtId="0" fontId="0" fillId="2" borderId="38" xfId="0" applyFont="1" applyFill="1" applyBorder="1" applyAlignment="1">
      <alignment horizontal="right"/>
    </xf>
    <xf numFmtId="0" fontId="0" fillId="0" borderId="40" xfId="0" applyFont="1" applyFill="1" applyBorder="1" applyAlignment="1">
      <alignment horizontal="right"/>
    </xf>
    <xf numFmtId="0" fontId="0" fillId="4" borderId="15" xfId="0" applyFill="1" applyBorder="1"/>
    <xf numFmtId="0" fontId="0" fillId="0" borderId="32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zoomScale="75" workbookViewId="0">
      <selection activeCell="F24" sqref="F24"/>
    </sheetView>
  </sheetViews>
  <sheetFormatPr baseColWidth="10" defaultRowHeight="13"/>
  <cols>
    <col min="1" max="1" width="56" customWidth="1"/>
    <col min="2" max="2" width="8" customWidth="1"/>
    <col min="3" max="3" width="58.33203125" customWidth="1"/>
    <col min="4" max="4" width="8.5" customWidth="1"/>
    <col min="5" max="5" width="10.5" customWidth="1"/>
    <col min="6" max="256" width="8.83203125" customWidth="1"/>
  </cols>
  <sheetData>
    <row r="1" spans="1:4" ht="16">
      <c r="A1" s="29" t="s">
        <v>63</v>
      </c>
    </row>
    <row r="2" spans="1:4" ht="14" thickBot="1">
      <c r="A2" s="51" t="s">
        <v>64</v>
      </c>
      <c r="B2" s="52" t="s">
        <v>65</v>
      </c>
      <c r="C2" s="51" t="s">
        <v>66</v>
      </c>
      <c r="D2" s="52" t="s">
        <v>65</v>
      </c>
    </row>
    <row r="3" spans="1:4">
      <c r="A3" s="16" t="s">
        <v>38</v>
      </c>
      <c r="B3" s="17"/>
      <c r="C3" s="16"/>
      <c r="D3" s="17"/>
    </row>
    <row r="54" spans="2:2">
      <c r="B54">
        <v>120</v>
      </c>
    </row>
  </sheetData>
  <customSheetViews>
    <customSheetView guid="{1B392925-DA65-4C8A-9EC9-264D509333AE}" scale="75" showRuler="0">
      <selection activeCell="F24" sqref="F24"/>
      <pageMargins left="0.5" right="0.46" top="1" bottom="1" header="0.5" footer="0.5"/>
      <pageSetup paperSize="9" orientation="landscape"/>
      <headerFooter alignWithMargins="0"/>
    </customSheetView>
  </customSheetViews>
  <phoneticPr fontId="19" type="noConversion"/>
  <pageMargins left="0.5" right="0.46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6"/>
  <sheetViews>
    <sheetView showGridLines="0" tabSelected="1" zoomScaleNormal="100" workbookViewId="0">
      <selection activeCell="F2" sqref="F2"/>
    </sheetView>
  </sheetViews>
  <sheetFormatPr baseColWidth="10" defaultRowHeight="13"/>
  <cols>
    <col min="1" max="1" width="4.83203125" customWidth="1"/>
    <col min="2" max="2" width="41" customWidth="1"/>
    <col min="3" max="3" width="13.1640625" customWidth="1"/>
    <col min="4" max="8" width="5.6640625" customWidth="1"/>
    <col min="9" max="9" width="6.5" customWidth="1"/>
    <col min="10" max="10" width="12.33203125" customWidth="1"/>
    <col min="11" max="11" width="16.1640625" customWidth="1"/>
    <col min="12" max="256" width="8.83203125" customWidth="1"/>
  </cols>
  <sheetData>
    <row r="1" spans="1:19">
      <c r="F1" s="36"/>
    </row>
    <row r="2" spans="1:19" s="23" customFormat="1" ht="18">
      <c r="A2" s="29" t="s">
        <v>55</v>
      </c>
      <c r="F2" s="44" t="s">
        <v>56</v>
      </c>
      <c r="J2" s="29"/>
      <c r="L2" s="45"/>
    </row>
    <row r="3" spans="1:19" s="23" customFormat="1" ht="18" customHeight="1">
      <c r="A3" s="29" t="s">
        <v>57</v>
      </c>
      <c r="L3" s="47" t="s">
        <v>67</v>
      </c>
    </row>
    <row r="4" spans="1:19" s="28" customFormat="1" ht="39" customHeight="1">
      <c r="A4" s="46" t="s">
        <v>58</v>
      </c>
    </row>
    <row r="5" spans="1:19" s="28" customFormat="1" ht="15.75" customHeight="1">
      <c r="A5" s="48" t="s">
        <v>150</v>
      </c>
    </row>
    <row r="6" spans="1:19" s="28" customFormat="1" ht="15.75" customHeight="1">
      <c r="A6" s="48" t="s">
        <v>151</v>
      </c>
    </row>
    <row r="7" spans="1:19" s="28" customFormat="1" ht="15.75" customHeight="1">
      <c r="A7" s="48"/>
    </row>
    <row r="8" spans="1:19" ht="14" thickBot="1">
      <c r="D8" s="31" t="s">
        <v>61</v>
      </c>
      <c r="F8" s="1"/>
    </row>
    <row r="9" spans="1:19" ht="15" customHeight="1" thickBot="1">
      <c r="A9" s="95"/>
      <c r="B9" s="96"/>
      <c r="C9" s="96"/>
      <c r="D9" s="96"/>
      <c r="E9" s="96"/>
      <c r="F9" s="6" t="s">
        <v>0</v>
      </c>
      <c r="G9" s="96"/>
      <c r="H9" s="96" t="s">
        <v>59</v>
      </c>
      <c r="I9" s="96"/>
      <c r="J9" s="96"/>
      <c r="K9" s="97" t="s">
        <v>1</v>
      </c>
      <c r="L9" s="98"/>
    </row>
    <row r="10" spans="1:19" ht="15" customHeight="1">
      <c r="A10" s="99" t="s">
        <v>2</v>
      </c>
      <c r="B10" s="99" t="s">
        <v>3</v>
      </c>
      <c r="C10" s="100" t="s">
        <v>4</v>
      </c>
      <c r="D10" s="101"/>
      <c r="E10" s="101" t="s">
        <v>5</v>
      </c>
      <c r="F10" s="101"/>
      <c r="G10" s="101"/>
      <c r="H10" s="101"/>
      <c r="I10" s="102"/>
      <c r="J10" s="100" t="s">
        <v>6</v>
      </c>
      <c r="K10" s="100" t="s">
        <v>7</v>
      </c>
      <c r="L10" s="103" t="s">
        <v>8</v>
      </c>
    </row>
    <row r="11" spans="1:19" ht="15" customHeight="1" thickBot="1">
      <c r="A11" s="104"/>
      <c r="B11" s="104"/>
      <c r="C11" s="106"/>
      <c r="D11" s="107" t="s">
        <v>9</v>
      </c>
      <c r="E11" s="107" t="s">
        <v>10</v>
      </c>
      <c r="F11" s="107" t="s">
        <v>11</v>
      </c>
      <c r="G11" s="107" t="s">
        <v>12</v>
      </c>
      <c r="H11" s="107" t="s">
        <v>13</v>
      </c>
      <c r="I11" s="107" t="s">
        <v>14</v>
      </c>
      <c r="J11" s="107" t="s">
        <v>15</v>
      </c>
      <c r="K11" s="173" t="s">
        <v>16</v>
      </c>
      <c r="L11" s="108"/>
    </row>
    <row r="12" spans="1:19" s="71" customFormat="1" ht="15" customHeight="1">
      <c r="A12" s="109">
        <v>1</v>
      </c>
      <c r="B12" s="137" t="s">
        <v>85</v>
      </c>
      <c r="C12" s="110" t="s">
        <v>102</v>
      </c>
      <c r="D12" s="111">
        <v>1</v>
      </c>
      <c r="E12" s="111">
        <v>1</v>
      </c>
      <c r="F12" s="112"/>
      <c r="G12" s="112"/>
      <c r="H12" s="112"/>
      <c r="I12" s="112"/>
      <c r="J12" s="111">
        <v>30</v>
      </c>
      <c r="K12" s="111">
        <v>3</v>
      </c>
      <c r="L12" s="68">
        <v>13</v>
      </c>
      <c r="M12" s="70"/>
      <c r="N12" s="70"/>
      <c r="O12" s="70"/>
      <c r="P12" s="70"/>
      <c r="Q12" s="70"/>
      <c r="R12" s="70"/>
      <c r="S12" s="70"/>
    </row>
    <row r="13" spans="1:19" ht="15" customHeight="1">
      <c r="A13" s="113">
        <v>2</v>
      </c>
      <c r="B13" s="114" t="s">
        <v>68</v>
      </c>
      <c r="C13" s="110" t="s">
        <v>103</v>
      </c>
      <c r="D13" s="110">
        <v>1</v>
      </c>
      <c r="E13" s="110">
        <v>2</v>
      </c>
      <c r="F13" s="110"/>
      <c r="G13" s="110"/>
      <c r="H13" s="110"/>
      <c r="I13" s="110"/>
      <c r="J13" s="75">
        <v>45</v>
      </c>
      <c r="K13" s="110">
        <v>3</v>
      </c>
      <c r="L13" s="61">
        <v>14</v>
      </c>
    </row>
    <row r="14" spans="1:19" ht="15" customHeight="1">
      <c r="A14" s="113">
        <v>3</v>
      </c>
      <c r="B14" s="114" t="s">
        <v>84</v>
      </c>
      <c r="C14" s="110" t="s">
        <v>104</v>
      </c>
      <c r="D14" s="110">
        <v>1</v>
      </c>
      <c r="E14" s="115"/>
      <c r="F14" s="115">
        <v>2</v>
      </c>
      <c r="G14" s="115"/>
      <c r="H14" s="115"/>
      <c r="I14" s="115"/>
      <c r="J14" s="116">
        <v>45</v>
      </c>
      <c r="K14" s="115">
        <v>3</v>
      </c>
      <c r="L14" s="61">
        <v>15</v>
      </c>
    </row>
    <row r="15" spans="1:19" ht="15" customHeight="1">
      <c r="A15" s="113">
        <v>4</v>
      </c>
      <c r="B15" s="114" t="s">
        <v>69</v>
      </c>
      <c r="C15" s="110" t="s">
        <v>105</v>
      </c>
      <c r="D15" s="110">
        <v>1</v>
      </c>
      <c r="E15" s="115"/>
      <c r="F15" s="115"/>
      <c r="G15" s="115">
        <v>1</v>
      </c>
      <c r="H15" s="115"/>
      <c r="I15" s="115"/>
      <c r="J15" s="116">
        <v>30</v>
      </c>
      <c r="K15" s="115">
        <v>3</v>
      </c>
      <c r="L15" s="61">
        <v>11</v>
      </c>
    </row>
    <row r="16" spans="1:19" ht="15" customHeight="1">
      <c r="A16" s="113">
        <v>5</v>
      </c>
      <c r="B16" s="117" t="s">
        <v>130</v>
      </c>
      <c r="C16" s="110" t="s">
        <v>131</v>
      </c>
      <c r="D16" s="110">
        <v>1</v>
      </c>
      <c r="E16" s="115"/>
      <c r="F16" s="115">
        <v>1</v>
      </c>
      <c r="G16" s="115"/>
      <c r="H16" s="115"/>
      <c r="I16" s="115"/>
      <c r="J16" s="116">
        <v>30</v>
      </c>
      <c r="K16" s="115">
        <v>3</v>
      </c>
      <c r="L16" s="61">
        <v>16</v>
      </c>
    </row>
    <row r="17" spans="1:28" ht="15" customHeight="1">
      <c r="A17" s="113">
        <v>6</v>
      </c>
      <c r="B17" s="114" t="s">
        <v>70</v>
      </c>
      <c r="C17" s="110" t="s">
        <v>106</v>
      </c>
      <c r="D17" s="110">
        <v>1</v>
      </c>
      <c r="E17" s="115"/>
      <c r="F17" s="115">
        <v>2</v>
      </c>
      <c r="G17" s="115"/>
      <c r="H17" s="115"/>
      <c r="I17" s="115"/>
      <c r="J17" s="116">
        <v>45</v>
      </c>
      <c r="K17" s="115">
        <v>3</v>
      </c>
      <c r="L17" s="61">
        <v>14</v>
      </c>
    </row>
    <row r="18" spans="1:28" ht="15" customHeight="1">
      <c r="A18" s="113">
        <v>7</v>
      </c>
      <c r="B18" s="118" t="s">
        <v>129</v>
      </c>
      <c r="C18" s="110" t="s">
        <v>132</v>
      </c>
      <c r="D18" s="110">
        <v>2</v>
      </c>
      <c r="E18" s="115"/>
      <c r="F18" s="115"/>
      <c r="G18" s="115">
        <v>2</v>
      </c>
      <c r="H18" s="115"/>
      <c r="I18" s="115"/>
      <c r="J18" s="116">
        <v>60</v>
      </c>
      <c r="K18" s="115">
        <v>4</v>
      </c>
      <c r="L18" s="61">
        <v>12</v>
      </c>
    </row>
    <row r="19" spans="1:28" ht="15" customHeight="1">
      <c r="A19" s="179">
        <v>8</v>
      </c>
      <c r="B19" s="188" t="s">
        <v>135</v>
      </c>
      <c r="C19" s="172" t="s">
        <v>107</v>
      </c>
      <c r="D19" s="110">
        <v>2</v>
      </c>
      <c r="E19" s="115">
        <v>2</v>
      </c>
      <c r="F19" s="115"/>
      <c r="G19" s="115"/>
      <c r="H19" s="115"/>
      <c r="I19" s="115"/>
      <c r="J19" s="115">
        <v>60</v>
      </c>
      <c r="K19" s="115">
        <v>3</v>
      </c>
      <c r="L19" s="61">
        <v>12</v>
      </c>
    </row>
    <row r="20" spans="1:28" ht="15" customHeight="1">
      <c r="A20" s="113">
        <v>9</v>
      </c>
      <c r="B20" s="152" t="s">
        <v>73</v>
      </c>
      <c r="C20" s="75" t="s">
        <v>136</v>
      </c>
      <c r="D20" s="123">
        <v>1</v>
      </c>
      <c r="E20" s="123"/>
      <c r="F20" s="123"/>
      <c r="G20" s="123">
        <v>1</v>
      </c>
      <c r="H20" s="123"/>
      <c r="I20" s="123"/>
      <c r="J20" s="124">
        <v>30</v>
      </c>
      <c r="K20" s="125">
        <v>3</v>
      </c>
      <c r="L20" s="63">
        <v>11</v>
      </c>
    </row>
    <row r="21" spans="1:28" ht="15" customHeight="1" thickBot="1">
      <c r="A21" s="154">
        <v>10</v>
      </c>
      <c r="B21" s="178" t="s">
        <v>134</v>
      </c>
      <c r="C21" s="122" t="s">
        <v>156</v>
      </c>
      <c r="D21" s="122"/>
      <c r="E21" s="122">
        <v>2</v>
      </c>
      <c r="F21" s="122"/>
      <c r="G21" s="122"/>
      <c r="H21" s="122"/>
      <c r="I21" s="122"/>
      <c r="J21" s="122">
        <v>30</v>
      </c>
      <c r="K21" s="122">
        <v>2</v>
      </c>
      <c r="L21" s="126">
        <v>23</v>
      </c>
    </row>
    <row r="22" spans="1:28" ht="15" customHeight="1" thickBot="1">
      <c r="A22" s="127"/>
      <c r="B22" s="127"/>
      <c r="C22" s="55" t="s">
        <v>17</v>
      </c>
      <c r="D22" s="106">
        <f t="shared" ref="D22:K22" si="0">SUM(D12:D21)</f>
        <v>11</v>
      </c>
      <c r="E22" s="106">
        <f t="shared" si="0"/>
        <v>7</v>
      </c>
      <c r="F22" s="106">
        <f t="shared" si="0"/>
        <v>5</v>
      </c>
      <c r="G22" s="106">
        <f t="shared" si="0"/>
        <v>4</v>
      </c>
      <c r="H22" s="106">
        <f t="shared" si="0"/>
        <v>0</v>
      </c>
      <c r="I22" s="106">
        <f t="shared" si="0"/>
        <v>0</v>
      </c>
      <c r="J22" s="122">
        <f t="shared" si="0"/>
        <v>405</v>
      </c>
      <c r="K22" s="106">
        <f t="shared" si="0"/>
        <v>30</v>
      </c>
      <c r="L22" s="147"/>
    </row>
    <row r="23" spans="1:28" ht="15" customHeight="1">
      <c r="A23" s="127"/>
      <c r="B23" s="127"/>
      <c r="C23" s="25"/>
      <c r="D23" s="128"/>
      <c r="E23" s="128"/>
      <c r="F23" s="128"/>
      <c r="G23" s="128"/>
      <c r="H23" s="128"/>
      <c r="I23" s="128"/>
      <c r="J23" s="128"/>
      <c r="K23" s="128"/>
      <c r="L23" s="128"/>
    </row>
    <row r="24" spans="1:28" s="26" customFormat="1" ht="15" customHeight="1">
      <c r="A24" s="129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1"/>
    </row>
    <row r="25" spans="1:28" ht="15" customHeight="1" thickBot="1">
      <c r="A25" s="127"/>
      <c r="B25" s="127"/>
      <c r="C25" s="127"/>
      <c r="D25" s="1"/>
      <c r="E25" s="127" t="s">
        <v>61</v>
      </c>
      <c r="F25" s="1"/>
      <c r="G25" s="127"/>
      <c r="H25" s="127"/>
      <c r="I25" s="127"/>
      <c r="J25" s="127"/>
      <c r="K25" s="127"/>
      <c r="L25" s="127"/>
    </row>
    <row r="26" spans="1:28" ht="15" customHeight="1" thickBot="1">
      <c r="A26" s="95"/>
      <c r="B26" s="96"/>
      <c r="C26" s="96"/>
      <c r="D26" s="96"/>
      <c r="E26" s="96"/>
      <c r="F26" s="6" t="s">
        <v>0</v>
      </c>
      <c r="G26" s="96"/>
      <c r="H26" s="96" t="s">
        <v>60</v>
      </c>
      <c r="I26" s="96"/>
      <c r="J26" s="96"/>
      <c r="K26" s="97" t="s">
        <v>1</v>
      </c>
      <c r="L26" s="98"/>
    </row>
    <row r="27" spans="1:28" ht="15" customHeight="1">
      <c r="A27" s="99" t="s">
        <v>2</v>
      </c>
      <c r="B27" s="100" t="s">
        <v>3</v>
      </c>
      <c r="C27" s="100" t="s">
        <v>4</v>
      </c>
      <c r="D27" s="101"/>
      <c r="E27" s="101" t="s">
        <v>5</v>
      </c>
      <c r="F27" s="101"/>
      <c r="G27" s="101"/>
      <c r="H27" s="101"/>
      <c r="I27" s="102"/>
      <c r="J27" s="100" t="s">
        <v>6</v>
      </c>
      <c r="K27" s="100" t="s">
        <v>7</v>
      </c>
      <c r="L27" s="103" t="s">
        <v>8</v>
      </c>
    </row>
    <row r="28" spans="1:28" ht="15" customHeight="1" thickBot="1">
      <c r="A28" s="104"/>
      <c r="B28" s="106"/>
      <c r="C28" s="106"/>
      <c r="D28" s="107" t="s">
        <v>9</v>
      </c>
      <c r="E28" s="107" t="s">
        <v>10</v>
      </c>
      <c r="F28" s="107" t="s">
        <v>11</v>
      </c>
      <c r="G28" s="107" t="s">
        <v>12</v>
      </c>
      <c r="H28" s="107" t="s">
        <v>13</v>
      </c>
      <c r="I28" s="107" t="s">
        <v>14</v>
      </c>
      <c r="J28" s="107" t="s">
        <v>15</v>
      </c>
      <c r="K28" s="173" t="s">
        <v>16</v>
      </c>
      <c r="L28" s="108"/>
    </row>
    <row r="29" spans="1:28" s="16" customFormat="1" ht="15" customHeight="1">
      <c r="A29" s="133">
        <v>1</v>
      </c>
      <c r="B29" s="102" t="s">
        <v>71</v>
      </c>
      <c r="C29" s="102" t="s">
        <v>108</v>
      </c>
      <c r="D29" s="123">
        <v>1</v>
      </c>
      <c r="E29" s="134"/>
      <c r="F29" s="134"/>
      <c r="G29" s="134"/>
      <c r="H29" s="123">
        <v>1</v>
      </c>
      <c r="I29" s="134"/>
      <c r="J29" s="123">
        <v>30</v>
      </c>
      <c r="K29" s="123">
        <v>2</v>
      </c>
      <c r="L29" s="63">
        <v>14</v>
      </c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</row>
    <row r="30" spans="1:28" s="71" customFormat="1" ht="15" customHeight="1">
      <c r="A30" s="109">
        <v>2</v>
      </c>
      <c r="B30" s="110" t="s">
        <v>72</v>
      </c>
      <c r="C30" s="110" t="s">
        <v>109</v>
      </c>
      <c r="D30" s="111">
        <v>1</v>
      </c>
      <c r="E30" s="112"/>
      <c r="F30" s="112"/>
      <c r="G30" s="112"/>
      <c r="H30" s="111">
        <v>2</v>
      </c>
      <c r="I30" s="112"/>
      <c r="J30" s="111">
        <v>45</v>
      </c>
      <c r="K30" s="111">
        <v>2</v>
      </c>
      <c r="L30" s="69">
        <v>13</v>
      </c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</row>
    <row r="31" spans="1:28" ht="15" customHeight="1">
      <c r="A31" s="133">
        <v>3</v>
      </c>
      <c r="B31" s="102" t="s">
        <v>86</v>
      </c>
      <c r="C31" s="102" t="s">
        <v>110</v>
      </c>
      <c r="D31" s="123">
        <v>1</v>
      </c>
      <c r="E31" s="123"/>
      <c r="F31" s="123"/>
      <c r="G31" s="123">
        <v>1</v>
      </c>
      <c r="H31" s="123"/>
      <c r="I31" s="123"/>
      <c r="J31" s="124">
        <v>30</v>
      </c>
      <c r="K31" s="125">
        <v>3</v>
      </c>
      <c r="L31" s="63">
        <v>14</v>
      </c>
    </row>
    <row r="32" spans="1:28" s="72" customFormat="1" ht="15" customHeight="1">
      <c r="A32" s="135">
        <v>4</v>
      </c>
      <c r="B32" s="136" t="s">
        <v>92</v>
      </c>
      <c r="C32" s="137" t="s">
        <v>111</v>
      </c>
      <c r="D32" s="125">
        <v>1</v>
      </c>
      <c r="E32" s="125"/>
      <c r="F32" s="125"/>
      <c r="G32" s="125"/>
      <c r="H32" s="138">
        <v>1</v>
      </c>
      <c r="I32" s="138"/>
      <c r="J32" s="139">
        <v>30</v>
      </c>
      <c r="K32" s="138">
        <v>3</v>
      </c>
      <c r="L32" s="60">
        <v>13</v>
      </c>
    </row>
    <row r="33" spans="1:12" ht="15" customHeight="1">
      <c r="A33" s="133">
        <v>5</v>
      </c>
      <c r="B33" s="102" t="s">
        <v>91</v>
      </c>
      <c r="C33" s="102" t="s">
        <v>112</v>
      </c>
      <c r="D33" s="123">
        <v>1</v>
      </c>
      <c r="E33" s="123"/>
      <c r="F33" s="123"/>
      <c r="G33" s="123"/>
      <c r="H33" s="140">
        <v>2</v>
      </c>
      <c r="I33" s="140"/>
      <c r="J33" s="139">
        <v>45</v>
      </c>
      <c r="K33" s="138">
        <v>3</v>
      </c>
      <c r="L33" s="63">
        <v>14</v>
      </c>
    </row>
    <row r="34" spans="1:12" s="72" customFormat="1" ht="15" customHeight="1">
      <c r="A34" s="141">
        <v>6</v>
      </c>
      <c r="B34" s="117" t="s">
        <v>87</v>
      </c>
      <c r="C34" s="117" t="s">
        <v>113</v>
      </c>
      <c r="D34" s="142">
        <v>1</v>
      </c>
      <c r="E34" s="175"/>
      <c r="F34" s="111"/>
      <c r="G34" s="111"/>
      <c r="H34" s="111">
        <v>1</v>
      </c>
      <c r="I34" s="111"/>
      <c r="J34" s="175">
        <v>30</v>
      </c>
      <c r="K34" s="111">
        <v>3</v>
      </c>
      <c r="L34" s="61">
        <v>13</v>
      </c>
    </row>
    <row r="35" spans="1:12" s="72" customFormat="1" ht="15" customHeight="1">
      <c r="A35" s="109">
        <v>7</v>
      </c>
      <c r="B35" s="110" t="s">
        <v>44</v>
      </c>
      <c r="C35" s="75" t="s">
        <v>137</v>
      </c>
      <c r="D35" s="75">
        <v>2</v>
      </c>
      <c r="E35" s="137"/>
      <c r="F35" s="137"/>
      <c r="G35" s="137"/>
      <c r="H35" s="137">
        <v>1</v>
      </c>
      <c r="I35" s="137"/>
      <c r="J35" s="143">
        <v>45</v>
      </c>
      <c r="K35" s="137">
        <v>3</v>
      </c>
      <c r="L35" s="60">
        <v>12</v>
      </c>
    </row>
    <row r="36" spans="1:12" ht="15" customHeight="1" thickBot="1">
      <c r="A36" s="181">
        <v>8</v>
      </c>
      <c r="B36" s="180" t="s">
        <v>164</v>
      </c>
      <c r="C36" s="176" t="s">
        <v>169</v>
      </c>
      <c r="D36" s="177">
        <v>2</v>
      </c>
      <c r="E36" s="144"/>
      <c r="F36" s="144"/>
      <c r="G36" s="144"/>
      <c r="H36" s="144"/>
      <c r="I36" s="144"/>
      <c r="J36" s="144">
        <v>30</v>
      </c>
      <c r="K36" s="144">
        <v>2</v>
      </c>
      <c r="L36" s="81"/>
    </row>
    <row r="37" spans="1:12" ht="15" customHeight="1" thickBot="1">
      <c r="A37" s="127"/>
      <c r="B37" s="128"/>
      <c r="C37" s="145" t="s">
        <v>17</v>
      </c>
      <c r="D37" s="146">
        <f t="shared" ref="D37:K37" si="1">SUM(D29:D36)</f>
        <v>10</v>
      </c>
      <c r="E37" s="146">
        <f t="shared" si="1"/>
        <v>0</v>
      </c>
      <c r="F37" s="146">
        <f t="shared" si="1"/>
        <v>0</v>
      </c>
      <c r="G37" s="146">
        <f t="shared" si="1"/>
        <v>1</v>
      </c>
      <c r="H37" s="146">
        <f t="shared" si="1"/>
        <v>8</v>
      </c>
      <c r="I37" s="146">
        <f t="shared" si="1"/>
        <v>0</v>
      </c>
      <c r="J37" s="122">
        <f t="shared" si="1"/>
        <v>285</v>
      </c>
      <c r="K37" s="106">
        <f t="shared" si="1"/>
        <v>21</v>
      </c>
      <c r="L37" s="147"/>
    </row>
    <row r="38" spans="1:12" ht="15" customHeight="1">
      <c r="A38" s="127"/>
      <c r="B38" s="127"/>
      <c r="C38" s="25"/>
      <c r="D38" s="128"/>
      <c r="E38" s="128"/>
      <c r="F38" s="128"/>
      <c r="G38" s="128"/>
      <c r="H38" s="128"/>
      <c r="I38" s="128"/>
      <c r="J38" s="128"/>
      <c r="K38" s="128"/>
      <c r="L38" s="128"/>
    </row>
    <row r="39" spans="1:12" ht="15" customHeight="1">
      <c r="A39" s="127"/>
      <c r="B39" s="127"/>
      <c r="C39" s="25"/>
      <c r="D39" s="128"/>
      <c r="E39" s="128"/>
      <c r="F39" s="128"/>
      <c r="G39" s="128"/>
      <c r="H39" s="128"/>
      <c r="I39" s="128"/>
      <c r="J39" s="128"/>
      <c r="K39" s="128"/>
      <c r="L39" s="128"/>
    </row>
    <row r="40" spans="1:12" ht="15" customHeight="1" thickBot="1">
      <c r="A40" s="148"/>
      <c r="B40" s="148"/>
      <c r="C40" s="148"/>
      <c r="D40" s="148"/>
      <c r="E40" s="148"/>
      <c r="F40" s="83"/>
      <c r="G40" s="83" t="s">
        <v>81</v>
      </c>
      <c r="H40" s="148"/>
      <c r="I40" s="148"/>
      <c r="J40" s="148"/>
      <c r="K40" s="148"/>
      <c r="L40" s="148"/>
    </row>
    <row r="41" spans="1:12" ht="15" customHeight="1" thickBot="1">
      <c r="A41" s="95"/>
      <c r="B41" s="96"/>
      <c r="C41" s="96"/>
      <c r="D41" s="96"/>
      <c r="E41" s="96"/>
      <c r="F41" s="6" t="s">
        <v>0</v>
      </c>
      <c r="G41" s="96"/>
      <c r="H41" s="96" t="s">
        <v>60</v>
      </c>
      <c r="I41" s="96"/>
      <c r="J41" s="96"/>
      <c r="K41" s="97" t="s">
        <v>1</v>
      </c>
      <c r="L41" s="98"/>
    </row>
    <row r="42" spans="1:12" ht="15" customHeight="1">
      <c r="A42" s="132" t="s">
        <v>2</v>
      </c>
      <c r="B42" s="149" t="s">
        <v>3</v>
      </c>
      <c r="C42" s="100" t="s">
        <v>4</v>
      </c>
      <c r="D42" s="101"/>
      <c r="E42" s="101" t="s">
        <v>5</v>
      </c>
      <c r="F42" s="101"/>
      <c r="G42" s="101"/>
      <c r="H42" s="101"/>
      <c r="I42" s="102"/>
      <c r="J42" s="100" t="s">
        <v>6</v>
      </c>
      <c r="K42" s="100" t="s">
        <v>7</v>
      </c>
      <c r="L42" s="103" t="s">
        <v>8</v>
      </c>
    </row>
    <row r="43" spans="1:12" ht="15" customHeight="1" thickBot="1">
      <c r="A43" s="104"/>
      <c r="B43" s="150"/>
      <c r="C43" s="106"/>
      <c r="D43" s="107" t="s">
        <v>9</v>
      </c>
      <c r="E43" s="107" t="s">
        <v>10</v>
      </c>
      <c r="F43" s="107" t="s">
        <v>11</v>
      </c>
      <c r="G43" s="107" t="s">
        <v>12</v>
      </c>
      <c r="H43" s="107" t="s">
        <v>13</v>
      </c>
      <c r="I43" s="107" t="s">
        <v>14</v>
      </c>
      <c r="J43" s="107" t="s">
        <v>15</v>
      </c>
      <c r="K43" s="173" t="s">
        <v>16</v>
      </c>
      <c r="L43" s="108"/>
    </row>
    <row r="44" spans="1:12" ht="15" customHeight="1">
      <c r="A44" s="113">
        <v>1</v>
      </c>
      <c r="B44" s="151" t="s">
        <v>75</v>
      </c>
      <c r="C44" s="152" t="s">
        <v>114</v>
      </c>
      <c r="D44" s="110">
        <v>1</v>
      </c>
      <c r="E44" s="152"/>
      <c r="F44" s="152"/>
      <c r="G44" s="152"/>
      <c r="H44" s="152">
        <v>1</v>
      </c>
      <c r="I44" s="152"/>
      <c r="J44" s="75">
        <v>30</v>
      </c>
      <c r="K44" s="110">
        <v>3</v>
      </c>
      <c r="L44" s="66">
        <v>12</v>
      </c>
    </row>
    <row r="45" spans="1:12" ht="15" customHeight="1">
      <c r="A45" s="113">
        <v>3</v>
      </c>
      <c r="B45" s="153" t="s">
        <v>77</v>
      </c>
      <c r="C45" s="110" t="s">
        <v>115</v>
      </c>
      <c r="D45" s="110">
        <v>1</v>
      </c>
      <c r="E45" s="110"/>
      <c r="F45" s="110"/>
      <c r="G45" s="110"/>
      <c r="H45" s="110">
        <v>2</v>
      </c>
      <c r="I45" s="110"/>
      <c r="J45" s="75">
        <v>45</v>
      </c>
      <c r="K45" s="110">
        <v>3</v>
      </c>
      <c r="L45" s="66">
        <v>12</v>
      </c>
    </row>
    <row r="46" spans="1:12" ht="15" customHeight="1" thickBot="1">
      <c r="A46" s="154">
        <v>4</v>
      </c>
      <c r="B46" s="155" t="s">
        <v>93</v>
      </c>
      <c r="C46" s="156" t="s">
        <v>116</v>
      </c>
      <c r="D46" s="119">
        <v>1</v>
      </c>
      <c r="E46" s="156"/>
      <c r="F46" s="156"/>
      <c r="G46" s="156"/>
      <c r="H46" s="156">
        <v>2</v>
      </c>
      <c r="I46" s="156"/>
      <c r="J46" s="157">
        <v>45</v>
      </c>
      <c r="K46" s="119">
        <v>3</v>
      </c>
      <c r="L46" s="64">
        <v>12</v>
      </c>
    </row>
    <row r="47" spans="1:12" ht="15" customHeight="1" thickBot="1">
      <c r="A47" s="127"/>
      <c r="B47" s="127"/>
      <c r="C47" s="55" t="s">
        <v>17</v>
      </c>
      <c r="D47" s="106">
        <f t="shared" ref="D47:K47" si="2">SUM(D44:D46)</f>
        <v>3</v>
      </c>
      <c r="E47" s="106">
        <f t="shared" si="2"/>
        <v>0</v>
      </c>
      <c r="F47" s="106">
        <f t="shared" si="2"/>
        <v>0</v>
      </c>
      <c r="G47" s="106">
        <f t="shared" si="2"/>
        <v>0</v>
      </c>
      <c r="H47" s="106">
        <f t="shared" si="2"/>
        <v>5</v>
      </c>
      <c r="I47" s="106">
        <f t="shared" si="2"/>
        <v>0</v>
      </c>
      <c r="J47" s="122">
        <f t="shared" si="2"/>
        <v>120</v>
      </c>
      <c r="K47" s="106">
        <f t="shared" si="2"/>
        <v>9</v>
      </c>
      <c r="L47" s="147"/>
    </row>
    <row r="48" spans="1:12" ht="15" customHeight="1">
      <c r="A48" s="127"/>
      <c r="B48" s="127"/>
      <c r="C48" s="25"/>
      <c r="D48" s="128"/>
      <c r="E48" s="128"/>
      <c r="F48" s="128"/>
      <c r="G48" s="128"/>
      <c r="H48" s="128"/>
      <c r="I48" s="128"/>
      <c r="J48" s="128"/>
      <c r="K48" s="128"/>
      <c r="L48" s="128"/>
    </row>
    <row r="49" spans="1:12" ht="15" customHeight="1">
      <c r="A49" s="127"/>
      <c r="B49" s="127"/>
      <c r="C49" s="25"/>
      <c r="D49" s="128"/>
      <c r="E49" s="128"/>
      <c r="F49" s="128"/>
      <c r="G49" s="128"/>
      <c r="H49" s="128"/>
      <c r="I49" s="128"/>
      <c r="J49" s="128"/>
      <c r="K49" s="128"/>
      <c r="L49" s="128"/>
    </row>
    <row r="50" spans="1:12" ht="15" customHeight="1" thickBot="1">
      <c r="A50" s="148"/>
      <c r="B50" s="148"/>
      <c r="C50" s="148"/>
      <c r="D50" s="148"/>
      <c r="E50" s="148"/>
      <c r="F50" s="83"/>
      <c r="G50" s="83" t="s">
        <v>81</v>
      </c>
      <c r="H50" s="148"/>
      <c r="I50" s="148"/>
      <c r="J50" s="148"/>
      <c r="K50" s="148"/>
      <c r="L50" s="148"/>
    </row>
    <row r="51" spans="1:12" ht="15" customHeight="1" thickBot="1">
      <c r="A51" s="95"/>
      <c r="B51" s="96"/>
      <c r="C51" s="96"/>
      <c r="D51" s="96"/>
      <c r="E51" s="96"/>
      <c r="F51" s="6" t="s">
        <v>0</v>
      </c>
      <c r="G51" s="96"/>
      <c r="H51" s="96" t="s">
        <v>62</v>
      </c>
      <c r="I51" s="96"/>
      <c r="J51" s="96"/>
      <c r="K51" s="97" t="s">
        <v>1</v>
      </c>
      <c r="L51" s="98"/>
    </row>
    <row r="52" spans="1:12" ht="15" customHeight="1">
      <c r="A52" s="99" t="s">
        <v>2</v>
      </c>
      <c r="B52" s="100" t="s">
        <v>3</v>
      </c>
      <c r="C52" s="100" t="s">
        <v>4</v>
      </c>
      <c r="D52" s="101"/>
      <c r="E52" s="101" t="s">
        <v>5</v>
      </c>
      <c r="F52" s="101"/>
      <c r="G52" s="101"/>
      <c r="H52" s="101"/>
      <c r="I52" s="102"/>
      <c r="J52" s="100" t="s">
        <v>6</v>
      </c>
      <c r="K52" s="100" t="s">
        <v>7</v>
      </c>
      <c r="L52" s="103" t="s">
        <v>8</v>
      </c>
    </row>
    <row r="53" spans="1:12" ht="15" customHeight="1" thickBot="1">
      <c r="A53" s="104"/>
      <c r="B53" s="106"/>
      <c r="C53" s="106"/>
      <c r="D53" s="107" t="s">
        <v>9</v>
      </c>
      <c r="E53" s="107" t="s">
        <v>10</v>
      </c>
      <c r="F53" s="107" t="s">
        <v>11</v>
      </c>
      <c r="G53" s="107" t="s">
        <v>12</v>
      </c>
      <c r="H53" s="107" t="s">
        <v>13</v>
      </c>
      <c r="I53" s="107" t="s">
        <v>14</v>
      </c>
      <c r="J53" s="107" t="s">
        <v>15</v>
      </c>
      <c r="K53" s="173" t="s">
        <v>16</v>
      </c>
      <c r="L53" s="108"/>
    </row>
    <row r="54" spans="1:12" ht="15" customHeight="1">
      <c r="A54" s="182">
        <v>1</v>
      </c>
      <c r="B54" s="102" t="s">
        <v>74</v>
      </c>
      <c r="C54" s="105" t="s">
        <v>117</v>
      </c>
      <c r="D54" s="174">
        <v>1</v>
      </c>
      <c r="E54" s="158"/>
      <c r="F54" s="158"/>
      <c r="G54" s="158"/>
      <c r="H54" s="159">
        <v>2</v>
      </c>
      <c r="I54" s="158"/>
      <c r="J54" s="159">
        <v>45</v>
      </c>
      <c r="K54" s="159">
        <v>2</v>
      </c>
      <c r="L54" s="65">
        <v>12</v>
      </c>
    </row>
    <row r="55" spans="1:12" ht="15" customHeight="1">
      <c r="A55" s="132">
        <v>2</v>
      </c>
      <c r="B55" s="152" t="s">
        <v>88</v>
      </c>
      <c r="C55" s="121" t="s">
        <v>118</v>
      </c>
      <c r="D55" s="120"/>
      <c r="E55" s="120"/>
      <c r="F55" s="120"/>
      <c r="G55" s="160">
        <v>2</v>
      </c>
      <c r="H55" s="120"/>
      <c r="I55" s="120"/>
      <c r="J55" s="160">
        <v>30</v>
      </c>
      <c r="K55" s="160">
        <v>1</v>
      </c>
      <c r="L55" s="74">
        <v>12</v>
      </c>
    </row>
    <row r="56" spans="1:12" ht="15" customHeight="1">
      <c r="A56" s="113">
        <v>3</v>
      </c>
      <c r="B56" s="152" t="s">
        <v>76</v>
      </c>
      <c r="C56" s="121" t="s">
        <v>138</v>
      </c>
      <c r="D56" s="110">
        <v>1</v>
      </c>
      <c r="E56" s="152">
        <v>1</v>
      </c>
      <c r="F56" s="152"/>
      <c r="G56" s="152"/>
      <c r="H56" s="152"/>
      <c r="I56" s="152"/>
      <c r="J56" s="75">
        <v>30</v>
      </c>
      <c r="K56" s="110">
        <v>2</v>
      </c>
      <c r="L56" s="66">
        <v>12</v>
      </c>
    </row>
    <row r="57" spans="1:12" ht="15" customHeight="1">
      <c r="A57" s="113">
        <v>4</v>
      </c>
      <c r="B57" s="152" t="s">
        <v>18</v>
      </c>
      <c r="C57" s="152" t="s">
        <v>119</v>
      </c>
      <c r="D57" s="110"/>
      <c r="E57" s="152"/>
      <c r="F57" s="152"/>
      <c r="G57" s="152"/>
      <c r="H57" s="152"/>
      <c r="I57" s="152">
        <v>2</v>
      </c>
      <c r="J57" s="75">
        <v>30</v>
      </c>
      <c r="K57" s="152">
        <v>5</v>
      </c>
      <c r="L57" s="66">
        <v>12</v>
      </c>
    </row>
    <row r="58" spans="1:12" ht="15" customHeight="1" thickBot="1">
      <c r="A58" s="154">
        <v>5</v>
      </c>
      <c r="B58" s="156" t="s">
        <v>38</v>
      </c>
      <c r="C58" s="156" t="s">
        <v>120</v>
      </c>
      <c r="D58" s="119"/>
      <c r="E58" s="156"/>
      <c r="F58" s="156"/>
      <c r="G58" s="156"/>
      <c r="H58" s="156"/>
      <c r="I58" s="156"/>
      <c r="J58" s="161"/>
      <c r="K58" s="156">
        <v>20</v>
      </c>
      <c r="L58" s="64">
        <v>12</v>
      </c>
    </row>
    <row r="59" spans="1:12" ht="15" customHeight="1" thickBot="1">
      <c r="A59" s="127"/>
      <c r="B59" s="127"/>
      <c r="C59" s="55" t="s">
        <v>17</v>
      </c>
      <c r="D59" s="106">
        <f t="shared" ref="D59:K59" si="3">SUM(D54:D58)</f>
        <v>2</v>
      </c>
      <c r="E59" s="106">
        <f t="shared" si="3"/>
        <v>1</v>
      </c>
      <c r="F59" s="106">
        <f t="shared" si="3"/>
        <v>0</v>
      </c>
      <c r="G59" s="106">
        <f t="shared" si="3"/>
        <v>2</v>
      </c>
      <c r="H59" s="106">
        <f t="shared" si="3"/>
        <v>2</v>
      </c>
      <c r="I59" s="106">
        <f t="shared" si="3"/>
        <v>2</v>
      </c>
      <c r="J59" s="122">
        <f t="shared" si="3"/>
        <v>135</v>
      </c>
      <c r="K59" s="106">
        <f t="shared" si="3"/>
        <v>30</v>
      </c>
      <c r="L59" s="147"/>
    </row>
    <row r="60" spans="1:12" ht="17.25" customHeight="1">
      <c r="C60" s="25"/>
      <c r="D60" s="26"/>
      <c r="E60" s="26"/>
      <c r="F60" s="26"/>
      <c r="G60" s="26"/>
      <c r="H60" s="26"/>
      <c r="I60" s="26"/>
      <c r="J60" s="26"/>
      <c r="K60" s="26"/>
      <c r="L60" s="26"/>
    </row>
    <row r="61" spans="1:12" ht="12.75" hidden="1" customHeight="1">
      <c r="C61" s="25"/>
      <c r="D61" s="26"/>
      <c r="E61" s="26"/>
      <c r="F61" s="26"/>
      <c r="G61" s="26"/>
      <c r="H61" s="26"/>
      <c r="I61" s="26"/>
      <c r="J61" s="26"/>
      <c r="K61" s="26"/>
      <c r="L61" s="26"/>
    </row>
    <row r="62" spans="1:12" hidden="1">
      <c r="F62" s="1"/>
    </row>
    <row r="63" spans="1:12" ht="14" hidden="1" customHeight="1" thickBot="1">
      <c r="A63" s="5"/>
      <c r="B63" s="3"/>
      <c r="C63" s="3"/>
      <c r="D63" s="3"/>
      <c r="E63" s="3"/>
      <c r="F63" s="6"/>
      <c r="G63" s="3"/>
      <c r="H63" s="3"/>
      <c r="I63" s="3"/>
      <c r="J63" s="3"/>
      <c r="K63" s="7"/>
      <c r="L63" s="4"/>
    </row>
    <row r="64" spans="1:12" hidden="1">
      <c r="A64" s="9" t="s">
        <v>2</v>
      </c>
      <c r="B64" s="12"/>
      <c r="C64" s="12"/>
      <c r="D64" s="16"/>
      <c r="E64" s="16"/>
      <c r="F64" s="16"/>
      <c r="G64" s="16"/>
      <c r="H64" s="16"/>
      <c r="I64" s="17"/>
      <c r="J64" s="12"/>
      <c r="K64" s="12"/>
      <c r="L64" s="2"/>
    </row>
    <row r="65" spans="1:12" ht="14" hidden="1" thickBot="1">
      <c r="A65" s="10"/>
      <c r="B65" s="13"/>
      <c r="C65" s="13"/>
      <c r="D65" s="18"/>
      <c r="E65" s="18"/>
      <c r="F65" s="18"/>
      <c r="G65" s="18"/>
      <c r="H65" s="18"/>
      <c r="I65" s="18"/>
      <c r="J65" s="18"/>
      <c r="K65" s="20"/>
      <c r="L65" s="8"/>
    </row>
    <row r="66" spans="1:12" ht="20" hidden="1" customHeight="1">
      <c r="A66" s="21">
        <v>6</v>
      </c>
      <c r="B66" s="27"/>
      <c r="C66" s="22"/>
      <c r="D66" s="22"/>
      <c r="E66" s="22"/>
      <c r="F66" s="22"/>
      <c r="G66" s="22"/>
      <c r="H66" s="22"/>
      <c r="I66" s="22"/>
      <c r="J66" s="32"/>
      <c r="K66" s="22"/>
      <c r="L66" s="34"/>
    </row>
    <row r="67" spans="1:12" ht="20" hidden="1" customHeight="1" thickBot="1">
      <c r="A67" s="11">
        <v>7</v>
      </c>
      <c r="B67" s="24"/>
      <c r="C67" s="22"/>
      <c r="D67" s="22"/>
      <c r="E67" s="22"/>
      <c r="F67" s="22"/>
      <c r="G67" s="22"/>
      <c r="H67" s="22"/>
      <c r="I67" s="22"/>
      <c r="J67" s="32"/>
      <c r="K67" s="22"/>
      <c r="L67" s="34"/>
    </row>
    <row r="68" spans="1:12" ht="20" hidden="1" customHeight="1" thickBot="1">
      <c r="C68" s="15"/>
      <c r="D68" s="19"/>
      <c r="E68" s="19"/>
      <c r="F68" s="19"/>
      <c r="G68" s="19"/>
      <c r="H68" s="19"/>
      <c r="I68" s="19"/>
      <c r="J68" s="19"/>
      <c r="K68" s="19"/>
      <c r="L68" s="4"/>
    </row>
    <row r="69" spans="1:12" ht="45" hidden="1" customHeight="1">
      <c r="C69" s="25"/>
      <c r="D69" s="26"/>
      <c r="E69" s="26"/>
      <c r="F69" s="26"/>
      <c r="G69" s="26"/>
      <c r="H69" s="26"/>
      <c r="I69" s="26"/>
      <c r="J69" s="26"/>
      <c r="K69" s="26"/>
      <c r="L69" s="26"/>
    </row>
    <row r="70" spans="1:12" hidden="1"/>
    <row r="71" spans="1:12" hidden="1">
      <c r="F71" s="1"/>
    </row>
    <row r="72" spans="1:12" ht="14" hidden="1" customHeight="1" thickBot="1">
      <c r="A72" s="5"/>
      <c r="B72" s="3"/>
      <c r="C72" s="3"/>
      <c r="D72" s="3"/>
      <c r="E72" s="3"/>
      <c r="F72" s="6"/>
      <c r="G72" s="3"/>
      <c r="H72" s="3"/>
      <c r="I72" s="3"/>
      <c r="J72" s="3"/>
      <c r="K72" s="7"/>
      <c r="L72" s="4"/>
    </row>
    <row r="73" spans="1:12" hidden="1">
      <c r="A73" s="9" t="s">
        <v>2</v>
      </c>
      <c r="B73" s="12"/>
      <c r="C73" s="12"/>
      <c r="D73" s="16"/>
      <c r="E73" s="16"/>
      <c r="F73" s="16"/>
      <c r="G73" s="16"/>
      <c r="H73" s="16"/>
      <c r="I73" s="17"/>
      <c r="J73" s="12"/>
      <c r="K73" s="12"/>
      <c r="L73" s="2"/>
    </row>
    <row r="74" spans="1:12" ht="14" hidden="1" thickBot="1">
      <c r="A74" s="10"/>
      <c r="B74" s="13"/>
      <c r="C74" s="13"/>
      <c r="D74" s="18"/>
      <c r="E74" s="18"/>
      <c r="F74" s="18"/>
      <c r="G74" s="18"/>
      <c r="H74" s="18"/>
      <c r="I74" s="18"/>
      <c r="J74" s="18"/>
      <c r="K74" s="20"/>
      <c r="L74" s="8"/>
    </row>
    <row r="75" spans="1:12" ht="20" hidden="1" customHeight="1">
      <c r="A75" s="21">
        <v>6</v>
      </c>
      <c r="B75" s="27"/>
      <c r="C75" s="22"/>
      <c r="D75" s="22"/>
      <c r="E75" s="22"/>
      <c r="F75" s="22"/>
      <c r="G75" s="22"/>
      <c r="H75" s="22"/>
      <c r="I75" s="22"/>
      <c r="J75" s="22"/>
      <c r="K75" s="22"/>
      <c r="L75" s="34"/>
    </row>
    <row r="76" spans="1:12" ht="20" hidden="1" customHeight="1" thickBot="1">
      <c r="A76" s="11">
        <v>7</v>
      </c>
      <c r="B76" s="24"/>
      <c r="C76" s="14"/>
      <c r="D76" s="14"/>
      <c r="E76" s="14"/>
      <c r="F76" s="14"/>
      <c r="G76" s="14"/>
      <c r="H76" s="14"/>
      <c r="I76" s="14"/>
      <c r="J76" s="14"/>
      <c r="K76" s="14"/>
      <c r="L76" s="33"/>
    </row>
    <row r="77" spans="1:12" ht="20" hidden="1" customHeight="1" thickBot="1">
      <c r="C77" s="15"/>
      <c r="D77" s="19"/>
      <c r="E77" s="19"/>
      <c r="F77" s="19"/>
      <c r="G77" s="19"/>
      <c r="H77" s="19"/>
      <c r="I77" s="19"/>
      <c r="J77" s="19"/>
      <c r="K77" s="19"/>
      <c r="L77" s="4"/>
    </row>
    <row r="78" spans="1:12" hidden="1"/>
    <row r="79" spans="1:12" hidden="1">
      <c r="A79" t="s">
        <v>30</v>
      </c>
    </row>
    <row r="80" spans="1:12">
      <c r="B80" s="82" t="s">
        <v>173</v>
      </c>
    </row>
    <row r="82" spans="1:12" ht="18">
      <c r="B82" s="49" t="s">
        <v>82</v>
      </c>
      <c r="E82" s="54">
        <f>SUM(J47,J59)</f>
        <v>255</v>
      </c>
      <c r="F82" s="53"/>
      <c r="G82" s="39"/>
    </row>
    <row r="84" spans="1:12" ht="18">
      <c r="B84" s="49" t="s">
        <v>175</v>
      </c>
      <c r="E84" s="54">
        <f>SUM(J22,J37,J47,J59)</f>
        <v>945</v>
      </c>
      <c r="F84" s="49"/>
      <c r="H84" s="86"/>
    </row>
    <row r="85" spans="1:12" ht="16">
      <c r="B85" s="49" t="s">
        <v>174</v>
      </c>
      <c r="E85" s="54">
        <f>(D22+D37+D47+D59)*15</f>
        <v>390</v>
      </c>
      <c r="F85" s="49" t="s">
        <v>176</v>
      </c>
      <c r="H85" s="94">
        <f>(E85/E84)*100</f>
        <v>41.269841269841265</v>
      </c>
      <c r="I85" s="49" t="s">
        <v>177</v>
      </c>
    </row>
    <row r="86" spans="1:12" ht="18">
      <c r="B86" s="49" t="s">
        <v>178</v>
      </c>
      <c r="E86" s="85"/>
      <c r="F86" s="93">
        <f>E84-E85</f>
        <v>555</v>
      </c>
      <c r="G86" s="49" t="s">
        <v>176</v>
      </c>
      <c r="H86" s="86"/>
      <c r="I86" s="92">
        <f>100-H85</f>
        <v>58.730158730158735</v>
      </c>
      <c r="J86" s="49" t="s">
        <v>177</v>
      </c>
    </row>
    <row r="87" spans="1:12" ht="18">
      <c r="C87" s="49"/>
      <c r="F87" s="85"/>
      <c r="G87" s="50"/>
      <c r="H87" s="49"/>
      <c r="I87" s="86"/>
    </row>
    <row r="88" spans="1:12" ht="16">
      <c r="B88" s="87" t="s">
        <v>170</v>
      </c>
      <c r="C88" s="88"/>
      <c r="D88" s="87">
        <v>90</v>
      </c>
    </row>
    <row r="89" spans="1:12" ht="16">
      <c r="A89" s="23"/>
      <c r="B89" s="87" t="s">
        <v>171</v>
      </c>
      <c r="C89" s="89"/>
      <c r="D89" s="87">
        <f>K59+K47+K36</f>
        <v>41</v>
      </c>
      <c r="E89" s="23"/>
      <c r="F89" s="23"/>
      <c r="G89" s="23"/>
      <c r="H89" s="23"/>
      <c r="I89" s="23"/>
      <c r="J89" s="23"/>
    </row>
    <row r="90" spans="1:12" ht="16">
      <c r="B90" s="87" t="s">
        <v>172</v>
      </c>
      <c r="C90" s="88"/>
      <c r="D90" s="90">
        <f>(D89/D88)*100</f>
        <v>45.555555555555557</v>
      </c>
    </row>
    <row r="92" spans="1:12" ht="18">
      <c r="B92" s="35" t="s">
        <v>147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</row>
    <row r="93" spans="1:12"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</row>
    <row r="94" spans="1:12"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</row>
    <row r="95" spans="1:12" ht="16">
      <c r="B95" s="23" t="s">
        <v>149</v>
      </c>
      <c r="C95" s="23"/>
      <c r="D95" s="23"/>
      <c r="E95" s="23"/>
      <c r="F95" s="23"/>
      <c r="G95" s="23"/>
      <c r="H95" s="23"/>
      <c r="I95" s="23"/>
      <c r="J95" s="23"/>
      <c r="K95" s="23"/>
      <c r="L95" s="23"/>
    </row>
    <row r="96" spans="1:12" ht="16">
      <c r="B96" s="23" t="s">
        <v>139</v>
      </c>
      <c r="C96" s="23"/>
      <c r="D96" s="23"/>
      <c r="E96" s="23"/>
      <c r="F96" s="23"/>
      <c r="G96" s="23"/>
      <c r="H96" s="23"/>
      <c r="I96" s="23"/>
      <c r="J96" s="23"/>
      <c r="K96" s="23"/>
      <c r="L96" s="23"/>
    </row>
  </sheetData>
  <customSheetViews>
    <customSheetView guid="{1B392925-DA65-4C8A-9EC9-264D509333AE}" scale="75" showGridLines="0" hiddenRows="1" showRuler="0">
      <selection activeCell="M18" sqref="M18"/>
      <pageMargins left="0.59055118110236227" right="0.59055118110236227" top="0.39370078740157483" bottom="0.39370078740157483" header="0.51181102362204722" footer="0.51181102362204722"/>
      <printOptions horizontalCentered="1"/>
      <pageSetup paperSize="9" scale="65" orientation="portrait" horizontalDpi="4294967294" verticalDpi="300"/>
      <headerFooter alignWithMargins="0"/>
    </customSheetView>
  </customSheetViews>
  <phoneticPr fontId="19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65" orientation="portrait" horizontalDpi="4294967294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5"/>
  <sheetViews>
    <sheetView showGridLines="0" topLeftCell="A34" zoomScaleNormal="100" workbookViewId="0">
      <selection activeCell="F2" sqref="F2"/>
    </sheetView>
  </sheetViews>
  <sheetFormatPr baseColWidth="10" defaultRowHeight="13"/>
  <cols>
    <col min="1" max="1" width="4.83203125" customWidth="1"/>
    <col min="2" max="2" width="41.6640625" customWidth="1"/>
    <col min="3" max="3" width="14.1640625" customWidth="1"/>
    <col min="4" max="9" width="5.6640625" customWidth="1"/>
    <col min="10" max="10" width="11.83203125" customWidth="1"/>
    <col min="11" max="11" width="16.83203125" customWidth="1"/>
    <col min="12" max="256" width="8.83203125" customWidth="1"/>
  </cols>
  <sheetData>
    <row r="1" spans="1:13">
      <c r="F1" s="36"/>
    </row>
    <row r="2" spans="1:13" s="23" customFormat="1" ht="18">
      <c r="A2" s="29" t="s">
        <v>55</v>
      </c>
      <c r="F2" s="44" t="s">
        <v>100</v>
      </c>
      <c r="J2" s="29"/>
      <c r="L2" s="45"/>
    </row>
    <row r="3" spans="1:13" s="23" customFormat="1" ht="18" customHeight="1">
      <c r="A3" s="29" t="s">
        <v>57</v>
      </c>
      <c r="E3" s="171" t="s">
        <v>180</v>
      </c>
      <c r="M3" s="47"/>
    </row>
    <row r="4" spans="1:13" s="28" customFormat="1" ht="39" customHeight="1">
      <c r="A4" s="46" t="s">
        <v>58</v>
      </c>
    </row>
    <row r="5" spans="1:13" s="28" customFormat="1" ht="15.75" customHeight="1">
      <c r="A5" s="48" t="s">
        <v>152</v>
      </c>
    </row>
    <row r="6" spans="1:13" ht="16">
      <c r="A6" s="48" t="s">
        <v>153</v>
      </c>
      <c r="F6" s="1"/>
    </row>
    <row r="7" spans="1:13" ht="16">
      <c r="A7" s="48"/>
      <c r="F7" s="1"/>
    </row>
    <row r="8" spans="1:13" ht="17" thickBot="1">
      <c r="A8" s="48"/>
      <c r="D8" s="31" t="s">
        <v>61</v>
      </c>
      <c r="F8" s="1"/>
    </row>
    <row r="9" spans="1:13" ht="15" customHeight="1" thickBot="1">
      <c r="A9" s="95"/>
      <c r="B9" s="96"/>
      <c r="C9" s="96"/>
      <c r="D9" s="96"/>
      <c r="E9" s="96"/>
      <c r="F9" s="6" t="s">
        <v>0</v>
      </c>
      <c r="G9" s="96"/>
      <c r="H9" s="96" t="s">
        <v>59</v>
      </c>
      <c r="I9" s="96"/>
      <c r="J9" s="96"/>
      <c r="K9" s="97" t="s">
        <v>1</v>
      </c>
      <c r="L9" s="98"/>
    </row>
    <row r="10" spans="1:13" ht="15" customHeight="1">
      <c r="A10" s="99" t="s">
        <v>2</v>
      </c>
      <c r="B10" s="99" t="s">
        <v>3</v>
      </c>
      <c r="C10" s="100" t="s">
        <v>4</v>
      </c>
      <c r="D10" s="101"/>
      <c r="E10" s="101" t="s">
        <v>5</v>
      </c>
      <c r="F10" s="101"/>
      <c r="G10" s="101"/>
      <c r="H10" s="101"/>
      <c r="I10" s="102"/>
      <c r="J10" s="100" t="s">
        <v>6</v>
      </c>
      <c r="K10" s="100" t="s">
        <v>7</v>
      </c>
      <c r="L10" s="103" t="s">
        <v>8</v>
      </c>
    </row>
    <row r="11" spans="1:13" ht="15" customHeight="1" thickBot="1">
      <c r="A11" s="104"/>
      <c r="B11" s="104"/>
      <c r="C11" s="106"/>
      <c r="D11" s="107" t="s">
        <v>9</v>
      </c>
      <c r="E11" s="107" t="s">
        <v>10</v>
      </c>
      <c r="F11" s="107" t="s">
        <v>11</v>
      </c>
      <c r="G11" s="107" t="s">
        <v>12</v>
      </c>
      <c r="H11" s="107" t="s">
        <v>13</v>
      </c>
      <c r="I11" s="107" t="s">
        <v>14</v>
      </c>
      <c r="J11" s="107" t="s">
        <v>15</v>
      </c>
      <c r="K11" s="173" t="s">
        <v>16</v>
      </c>
      <c r="L11" s="108"/>
    </row>
    <row r="12" spans="1:13" s="26" customFormat="1" ht="15" customHeight="1">
      <c r="A12" s="164">
        <v>1</v>
      </c>
      <c r="B12" s="137" t="s">
        <v>85</v>
      </c>
      <c r="C12" s="110" t="s">
        <v>102</v>
      </c>
      <c r="D12" s="111">
        <v>1</v>
      </c>
      <c r="E12" s="111">
        <v>1</v>
      </c>
      <c r="F12" s="112"/>
      <c r="G12" s="112"/>
      <c r="H12" s="112"/>
      <c r="I12" s="112"/>
      <c r="J12" s="111">
        <v>30</v>
      </c>
      <c r="K12" s="111">
        <v>3</v>
      </c>
      <c r="L12" s="68">
        <v>13</v>
      </c>
    </row>
    <row r="13" spans="1:13" ht="15" customHeight="1">
      <c r="A13" s="113">
        <v>2</v>
      </c>
      <c r="B13" s="114" t="s">
        <v>68</v>
      </c>
      <c r="C13" s="110" t="s">
        <v>103</v>
      </c>
      <c r="D13" s="110">
        <v>1</v>
      </c>
      <c r="E13" s="110">
        <v>2</v>
      </c>
      <c r="F13" s="110"/>
      <c r="G13" s="110"/>
      <c r="H13" s="110"/>
      <c r="I13" s="110"/>
      <c r="J13" s="75">
        <v>45</v>
      </c>
      <c r="K13" s="110">
        <v>3</v>
      </c>
      <c r="L13" s="61">
        <v>14</v>
      </c>
    </row>
    <row r="14" spans="1:13" ht="15" customHeight="1">
      <c r="A14" s="113">
        <v>3</v>
      </c>
      <c r="B14" s="114" t="s">
        <v>84</v>
      </c>
      <c r="C14" s="110" t="s">
        <v>104</v>
      </c>
      <c r="D14" s="110">
        <v>1</v>
      </c>
      <c r="E14" s="110"/>
      <c r="F14" s="110">
        <v>2</v>
      </c>
      <c r="G14" s="110"/>
      <c r="H14" s="110"/>
      <c r="I14" s="110"/>
      <c r="J14" s="116">
        <v>45</v>
      </c>
      <c r="K14" s="115">
        <v>3</v>
      </c>
      <c r="L14" s="61">
        <v>15</v>
      </c>
    </row>
    <row r="15" spans="1:13" ht="15" customHeight="1">
      <c r="A15" s="113">
        <v>4</v>
      </c>
      <c r="B15" s="114" t="s">
        <v>69</v>
      </c>
      <c r="C15" s="110" t="s">
        <v>105</v>
      </c>
      <c r="D15" s="110">
        <v>1</v>
      </c>
      <c r="E15" s="110"/>
      <c r="F15" s="110"/>
      <c r="G15" s="110">
        <v>1</v>
      </c>
      <c r="H15" s="110"/>
      <c r="I15" s="110"/>
      <c r="J15" s="116">
        <v>30</v>
      </c>
      <c r="K15" s="115">
        <v>3</v>
      </c>
      <c r="L15" s="61">
        <v>11</v>
      </c>
    </row>
    <row r="16" spans="1:13" ht="15" customHeight="1">
      <c r="A16" s="113">
        <v>5</v>
      </c>
      <c r="B16" s="117" t="s">
        <v>130</v>
      </c>
      <c r="C16" s="110" t="s">
        <v>131</v>
      </c>
      <c r="D16" s="110">
        <v>1</v>
      </c>
      <c r="E16" s="110"/>
      <c r="F16" s="110">
        <v>1</v>
      </c>
      <c r="G16" s="110"/>
      <c r="H16" s="110"/>
      <c r="I16" s="110"/>
      <c r="J16" s="116">
        <v>30</v>
      </c>
      <c r="K16" s="115">
        <v>3</v>
      </c>
      <c r="L16" s="61">
        <v>16</v>
      </c>
    </row>
    <row r="17" spans="1:21" ht="15" customHeight="1">
      <c r="A17" s="113">
        <v>6</v>
      </c>
      <c r="B17" s="114" t="s">
        <v>70</v>
      </c>
      <c r="C17" s="110" t="s">
        <v>106</v>
      </c>
      <c r="D17" s="110">
        <v>1</v>
      </c>
      <c r="E17" s="110"/>
      <c r="F17" s="110">
        <v>2</v>
      </c>
      <c r="G17" s="110"/>
      <c r="H17" s="110"/>
      <c r="I17" s="110"/>
      <c r="J17" s="116">
        <v>45</v>
      </c>
      <c r="K17" s="115">
        <v>3</v>
      </c>
      <c r="L17" s="61">
        <v>14</v>
      </c>
    </row>
    <row r="18" spans="1:21" ht="15" customHeight="1">
      <c r="A18" s="113">
        <v>7</v>
      </c>
      <c r="B18" s="118" t="s">
        <v>129</v>
      </c>
      <c r="C18" s="110" t="s">
        <v>132</v>
      </c>
      <c r="D18" s="110">
        <v>2</v>
      </c>
      <c r="E18" s="110"/>
      <c r="F18" s="110"/>
      <c r="G18" s="110">
        <v>2</v>
      </c>
      <c r="H18" s="110"/>
      <c r="I18" s="110"/>
      <c r="J18" s="116">
        <v>60</v>
      </c>
      <c r="K18" s="115">
        <v>4</v>
      </c>
      <c r="L18" s="61">
        <v>12</v>
      </c>
    </row>
    <row r="19" spans="1:21" ht="15" customHeight="1">
      <c r="A19" s="179">
        <v>8</v>
      </c>
      <c r="B19" s="188" t="s">
        <v>181</v>
      </c>
      <c r="C19" s="75" t="s">
        <v>107</v>
      </c>
      <c r="D19" s="110">
        <v>2</v>
      </c>
      <c r="E19" s="115">
        <v>2</v>
      </c>
      <c r="F19" s="110"/>
      <c r="G19" s="110"/>
      <c r="H19" s="110"/>
      <c r="I19" s="110"/>
      <c r="J19" s="115">
        <v>60</v>
      </c>
      <c r="K19" s="115">
        <v>3</v>
      </c>
      <c r="L19" s="61">
        <v>12</v>
      </c>
    </row>
    <row r="20" spans="1:21" ht="15" customHeight="1">
      <c r="A20" s="113">
        <v>9</v>
      </c>
      <c r="B20" s="152" t="s">
        <v>73</v>
      </c>
      <c r="C20" s="75" t="s">
        <v>136</v>
      </c>
      <c r="D20" s="123">
        <v>1</v>
      </c>
      <c r="E20" s="123"/>
      <c r="F20" s="123"/>
      <c r="G20" s="123">
        <v>1</v>
      </c>
      <c r="H20" s="123"/>
      <c r="I20" s="123"/>
      <c r="J20" s="124">
        <v>30</v>
      </c>
      <c r="K20" s="125">
        <v>3</v>
      </c>
      <c r="L20" s="63">
        <v>11</v>
      </c>
    </row>
    <row r="21" spans="1:21" ht="15" customHeight="1" thickBot="1">
      <c r="A21" s="154">
        <v>10</v>
      </c>
      <c r="B21" s="178" t="s">
        <v>133</v>
      </c>
      <c r="C21" s="122" t="s">
        <v>156</v>
      </c>
      <c r="D21" s="122"/>
      <c r="E21" s="122">
        <v>2</v>
      </c>
      <c r="F21" s="122"/>
      <c r="G21" s="122"/>
      <c r="H21" s="122"/>
      <c r="I21" s="122"/>
      <c r="J21" s="122">
        <v>30</v>
      </c>
      <c r="K21" s="122">
        <v>2</v>
      </c>
      <c r="L21" s="126">
        <v>23</v>
      </c>
    </row>
    <row r="22" spans="1:21" ht="15" customHeight="1" thickBot="1">
      <c r="A22" s="127"/>
      <c r="B22" s="127"/>
      <c r="C22" s="55" t="s">
        <v>17</v>
      </c>
      <c r="D22" s="106">
        <f>SUM(D12:D21)</f>
        <v>11</v>
      </c>
      <c r="E22" s="106">
        <f t="shared" ref="E22:J22" si="0">SUM(E12:E21)</f>
        <v>7</v>
      </c>
      <c r="F22" s="106">
        <f t="shared" si="0"/>
        <v>5</v>
      </c>
      <c r="G22" s="106">
        <f t="shared" si="0"/>
        <v>4</v>
      </c>
      <c r="H22" s="106">
        <f t="shared" si="0"/>
        <v>0</v>
      </c>
      <c r="I22" s="106">
        <f t="shared" si="0"/>
        <v>0</v>
      </c>
      <c r="J22" s="106">
        <f t="shared" si="0"/>
        <v>405</v>
      </c>
      <c r="K22" s="106">
        <f>SUM(K12:K21)</f>
        <v>30</v>
      </c>
      <c r="L22" s="147"/>
    </row>
    <row r="23" spans="1:21" ht="15" customHeight="1">
      <c r="A23" s="127"/>
      <c r="B23" s="127"/>
      <c r="C23" s="25"/>
      <c r="D23" s="128"/>
      <c r="E23" s="128"/>
      <c r="F23" s="128"/>
      <c r="G23" s="128"/>
      <c r="H23" s="128"/>
      <c r="I23" s="128"/>
      <c r="J23" s="128"/>
      <c r="K23" s="128"/>
      <c r="L23" s="128"/>
    </row>
    <row r="24" spans="1:21" s="26" customFormat="1" ht="15" customHeight="1">
      <c r="A24" s="129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1"/>
    </row>
    <row r="25" spans="1:21" ht="15" customHeight="1" thickBot="1">
      <c r="A25" s="127"/>
      <c r="B25" s="127"/>
      <c r="C25" s="127"/>
      <c r="D25" s="1"/>
      <c r="E25" s="127" t="s">
        <v>61</v>
      </c>
      <c r="F25" s="1"/>
      <c r="G25" s="127"/>
      <c r="H25" s="127"/>
      <c r="I25" s="127"/>
      <c r="J25" s="127"/>
      <c r="K25" s="127"/>
      <c r="L25" s="127"/>
    </row>
    <row r="26" spans="1:21" ht="15" customHeight="1" thickBot="1">
      <c r="A26" s="95"/>
      <c r="B26" s="96"/>
      <c r="C26" s="96"/>
      <c r="D26" s="96"/>
      <c r="E26" s="96"/>
      <c r="F26" s="6" t="s">
        <v>0</v>
      </c>
      <c r="G26" s="96"/>
      <c r="H26" s="96" t="s">
        <v>60</v>
      </c>
      <c r="I26" s="96"/>
      <c r="J26" s="96"/>
      <c r="K26" s="97" t="s">
        <v>1</v>
      </c>
      <c r="L26" s="98"/>
    </row>
    <row r="27" spans="1:21" ht="15" customHeight="1">
      <c r="A27" s="189" t="s">
        <v>2</v>
      </c>
      <c r="B27" s="100" t="s">
        <v>3</v>
      </c>
      <c r="C27" s="100" t="s">
        <v>4</v>
      </c>
      <c r="D27" s="101"/>
      <c r="E27" s="101" t="s">
        <v>5</v>
      </c>
      <c r="F27" s="101"/>
      <c r="G27" s="101"/>
      <c r="H27" s="101"/>
      <c r="I27" s="102"/>
      <c r="J27" s="100" t="s">
        <v>6</v>
      </c>
      <c r="K27" s="100" t="s">
        <v>7</v>
      </c>
      <c r="L27" s="103" t="s">
        <v>8</v>
      </c>
    </row>
    <row r="28" spans="1:21" ht="15" customHeight="1" thickBot="1">
      <c r="A28" s="190"/>
      <c r="B28" s="106"/>
      <c r="C28" s="106"/>
      <c r="D28" s="107" t="s">
        <v>9</v>
      </c>
      <c r="E28" s="107" t="s">
        <v>10</v>
      </c>
      <c r="F28" s="107" t="s">
        <v>11</v>
      </c>
      <c r="G28" s="107" t="s">
        <v>12</v>
      </c>
      <c r="H28" s="107" t="s">
        <v>13</v>
      </c>
      <c r="I28" s="107" t="s">
        <v>14</v>
      </c>
      <c r="J28" s="107" t="s">
        <v>15</v>
      </c>
      <c r="K28" s="173" t="s">
        <v>16</v>
      </c>
      <c r="L28" s="108"/>
    </row>
    <row r="29" spans="1:21" s="16" customFormat="1" ht="15" customHeight="1">
      <c r="A29" s="182">
        <v>1</v>
      </c>
      <c r="B29" s="102" t="s">
        <v>71</v>
      </c>
      <c r="C29" s="102" t="s">
        <v>108</v>
      </c>
      <c r="D29" s="123">
        <v>1</v>
      </c>
      <c r="E29" s="134"/>
      <c r="F29" s="134"/>
      <c r="G29" s="134"/>
      <c r="H29" s="123">
        <v>1</v>
      </c>
      <c r="I29" s="134"/>
      <c r="J29" s="123">
        <v>30</v>
      </c>
      <c r="K29" s="123">
        <v>2</v>
      </c>
      <c r="L29" s="63">
        <v>14</v>
      </c>
      <c r="M29" s="26"/>
      <c r="N29" s="26"/>
      <c r="O29" s="26"/>
      <c r="P29" s="26"/>
      <c r="Q29" s="26"/>
      <c r="R29" s="26"/>
      <c r="S29" s="26"/>
      <c r="T29" s="26"/>
      <c r="U29" s="26"/>
    </row>
    <row r="30" spans="1:21" s="71" customFormat="1" ht="15" customHeight="1">
      <c r="A30" s="109">
        <v>2</v>
      </c>
      <c r="B30" s="110" t="s">
        <v>72</v>
      </c>
      <c r="C30" s="110" t="s">
        <v>109</v>
      </c>
      <c r="D30" s="111">
        <v>1</v>
      </c>
      <c r="E30" s="112"/>
      <c r="F30" s="112"/>
      <c r="G30" s="112"/>
      <c r="H30" s="111">
        <v>2</v>
      </c>
      <c r="I30" s="112"/>
      <c r="J30" s="111">
        <v>45</v>
      </c>
      <c r="K30" s="111">
        <v>2</v>
      </c>
      <c r="L30" s="69">
        <v>13</v>
      </c>
      <c r="M30" s="70"/>
      <c r="N30" s="70"/>
      <c r="O30" s="70"/>
      <c r="P30" s="70"/>
      <c r="Q30" s="70"/>
      <c r="R30" s="70"/>
      <c r="S30" s="70"/>
      <c r="T30" s="70"/>
      <c r="U30" s="70"/>
    </row>
    <row r="31" spans="1:21" ht="15" customHeight="1">
      <c r="A31" s="133">
        <v>3</v>
      </c>
      <c r="B31" s="102" t="s">
        <v>86</v>
      </c>
      <c r="C31" s="102" t="s">
        <v>110</v>
      </c>
      <c r="D31" s="123">
        <v>1</v>
      </c>
      <c r="E31" s="123"/>
      <c r="F31" s="123"/>
      <c r="G31" s="123">
        <v>1</v>
      </c>
      <c r="H31" s="123"/>
      <c r="I31" s="123"/>
      <c r="J31" s="124">
        <v>30</v>
      </c>
      <c r="K31" s="125">
        <v>3</v>
      </c>
      <c r="L31" s="63">
        <v>14</v>
      </c>
    </row>
    <row r="32" spans="1:21" s="72" customFormat="1" ht="15" customHeight="1">
      <c r="A32" s="135">
        <v>4</v>
      </c>
      <c r="B32" s="136" t="s">
        <v>92</v>
      </c>
      <c r="C32" s="137" t="s">
        <v>111</v>
      </c>
      <c r="D32" s="125">
        <v>1</v>
      </c>
      <c r="E32" s="125"/>
      <c r="F32" s="125"/>
      <c r="G32" s="125"/>
      <c r="H32" s="138">
        <v>1</v>
      </c>
      <c r="I32" s="125"/>
      <c r="J32" s="139">
        <v>30</v>
      </c>
      <c r="K32" s="138">
        <v>3</v>
      </c>
      <c r="L32" s="60">
        <v>13</v>
      </c>
    </row>
    <row r="33" spans="1:12" ht="15" customHeight="1">
      <c r="A33" s="133">
        <v>5</v>
      </c>
      <c r="B33" s="102" t="s">
        <v>91</v>
      </c>
      <c r="C33" s="102" t="s">
        <v>112</v>
      </c>
      <c r="D33" s="123">
        <v>1</v>
      </c>
      <c r="E33" s="123"/>
      <c r="F33" s="123"/>
      <c r="G33" s="123"/>
      <c r="H33" s="123">
        <v>2</v>
      </c>
      <c r="I33" s="123"/>
      <c r="J33" s="139">
        <v>45</v>
      </c>
      <c r="K33" s="138">
        <v>3</v>
      </c>
      <c r="L33" s="63">
        <v>14</v>
      </c>
    </row>
    <row r="34" spans="1:12" s="72" customFormat="1" ht="15" customHeight="1">
      <c r="A34" s="141">
        <v>6</v>
      </c>
      <c r="B34" s="117" t="s">
        <v>87</v>
      </c>
      <c r="C34" s="117" t="s">
        <v>113</v>
      </c>
      <c r="D34" s="175">
        <v>1</v>
      </c>
      <c r="E34" s="111"/>
      <c r="F34" s="111"/>
      <c r="G34" s="111"/>
      <c r="H34" s="111">
        <v>1</v>
      </c>
      <c r="I34" s="111"/>
      <c r="J34" s="175">
        <v>30</v>
      </c>
      <c r="K34" s="111">
        <v>3</v>
      </c>
      <c r="L34" s="61">
        <v>13</v>
      </c>
    </row>
    <row r="35" spans="1:12" s="72" customFormat="1" ht="15" customHeight="1">
      <c r="A35" s="109">
        <v>7</v>
      </c>
      <c r="B35" s="110" t="s">
        <v>44</v>
      </c>
      <c r="C35" s="75" t="s">
        <v>137</v>
      </c>
      <c r="D35" s="75">
        <v>2</v>
      </c>
      <c r="E35" s="110"/>
      <c r="F35" s="110"/>
      <c r="G35" s="110"/>
      <c r="H35" s="110">
        <v>1</v>
      </c>
      <c r="I35" s="110"/>
      <c r="J35" s="75">
        <v>45</v>
      </c>
      <c r="K35" s="110">
        <v>3</v>
      </c>
      <c r="L35" s="61">
        <v>12</v>
      </c>
    </row>
    <row r="36" spans="1:12" ht="15" customHeight="1" thickBot="1">
      <c r="A36" s="183">
        <v>8</v>
      </c>
      <c r="B36" s="184" t="s">
        <v>165</v>
      </c>
      <c r="C36" s="185" t="s">
        <v>169</v>
      </c>
      <c r="D36" s="186">
        <v>2</v>
      </c>
      <c r="E36" s="144"/>
      <c r="F36" s="144"/>
      <c r="G36" s="144"/>
      <c r="H36" s="144"/>
      <c r="I36" s="144"/>
      <c r="J36" s="144">
        <v>30</v>
      </c>
      <c r="K36" s="144">
        <v>2</v>
      </c>
      <c r="L36" s="81"/>
    </row>
    <row r="37" spans="1:12" ht="15" customHeight="1" thickBot="1">
      <c r="A37" s="127"/>
      <c r="B37" s="128"/>
      <c r="C37" s="145" t="s">
        <v>17</v>
      </c>
      <c r="D37" s="146">
        <f t="shared" ref="D37:K37" si="1">SUM(D29:D36)</f>
        <v>10</v>
      </c>
      <c r="E37" s="146">
        <f t="shared" si="1"/>
        <v>0</v>
      </c>
      <c r="F37" s="146">
        <f t="shared" si="1"/>
        <v>0</v>
      </c>
      <c r="G37" s="146">
        <f t="shared" si="1"/>
        <v>1</v>
      </c>
      <c r="H37" s="146">
        <f t="shared" si="1"/>
        <v>8</v>
      </c>
      <c r="I37" s="146">
        <f t="shared" si="1"/>
        <v>0</v>
      </c>
      <c r="J37" s="122">
        <f t="shared" si="1"/>
        <v>285</v>
      </c>
      <c r="K37" s="106">
        <f t="shared" si="1"/>
        <v>21</v>
      </c>
      <c r="L37" s="147"/>
    </row>
    <row r="38" spans="1:12" ht="15" customHeight="1">
      <c r="A38" s="127"/>
      <c r="B38" s="127"/>
      <c r="C38" s="25"/>
      <c r="D38" s="128"/>
      <c r="E38" s="128"/>
      <c r="F38" s="128"/>
      <c r="G38" s="128"/>
      <c r="H38" s="128"/>
      <c r="I38" s="128"/>
      <c r="J38" s="128"/>
      <c r="K38" s="128"/>
      <c r="L38" s="128"/>
    </row>
    <row r="39" spans="1:12" ht="15" customHeight="1">
      <c r="A39" s="127"/>
      <c r="B39" s="127"/>
      <c r="C39" s="25"/>
      <c r="D39" s="128"/>
      <c r="E39" s="128"/>
      <c r="F39" s="128"/>
      <c r="G39" s="128"/>
      <c r="H39" s="128"/>
      <c r="I39" s="128"/>
      <c r="J39" s="128"/>
      <c r="K39" s="128"/>
      <c r="L39" s="128"/>
    </row>
    <row r="40" spans="1:12" ht="15" customHeight="1" thickBot="1">
      <c r="A40" s="148"/>
      <c r="B40" s="148"/>
      <c r="C40" s="148"/>
      <c r="D40" s="148"/>
      <c r="E40" s="148"/>
      <c r="F40" s="83"/>
      <c r="G40" s="83" t="s">
        <v>78</v>
      </c>
      <c r="H40" s="148"/>
      <c r="I40" s="148"/>
      <c r="J40" s="148"/>
      <c r="K40" s="148"/>
      <c r="L40" s="148"/>
    </row>
    <row r="41" spans="1:12" ht="15" customHeight="1" thickBot="1">
      <c r="A41" s="95"/>
      <c r="B41" s="96"/>
      <c r="C41" s="96"/>
      <c r="D41" s="96"/>
      <c r="E41" s="96"/>
      <c r="F41" s="6" t="s">
        <v>0</v>
      </c>
      <c r="G41" s="96"/>
      <c r="H41" s="96" t="s">
        <v>60</v>
      </c>
      <c r="I41" s="96"/>
      <c r="J41" s="96"/>
      <c r="K41" s="97" t="s">
        <v>1</v>
      </c>
      <c r="L41" s="98"/>
    </row>
    <row r="42" spans="1:12" ht="15" customHeight="1">
      <c r="A42" s="99" t="s">
        <v>2</v>
      </c>
      <c r="B42" s="100" t="s">
        <v>3</v>
      </c>
      <c r="C42" s="100" t="s">
        <v>4</v>
      </c>
      <c r="D42" s="101"/>
      <c r="E42" s="101" t="s">
        <v>5</v>
      </c>
      <c r="F42" s="101"/>
      <c r="G42" s="101"/>
      <c r="H42" s="101"/>
      <c r="I42" s="102"/>
      <c r="J42" s="100" t="s">
        <v>6</v>
      </c>
      <c r="K42" s="100" t="s">
        <v>7</v>
      </c>
      <c r="L42" s="103" t="s">
        <v>8</v>
      </c>
    </row>
    <row r="43" spans="1:12" ht="15" customHeight="1" thickBot="1">
      <c r="A43" s="104"/>
      <c r="B43" s="106"/>
      <c r="C43" s="106"/>
      <c r="D43" s="107" t="s">
        <v>9</v>
      </c>
      <c r="E43" s="107" t="s">
        <v>10</v>
      </c>
      <c r="F43" s="107" t="s">
        <v>11</v>
      </c>
      <c r="G43" s="107" t="s">
        <v>12</v>
      </c>
      <c r="H43" s="107" t="s">
        <v>13</v>
      </c>
      <c r="I43" s="107" t="s">
        <v>14</v>
      </c>
      <c r="J43" s="107" t="s">
        <v>15</v>
      </c>
      <c r="K43" s="173" t="s">
        <v>16</v>
      </c>
      <c r="L43" s="108"/>
    </row>
    <row r="44" spans="1:12" s="72" customFormat="1" ht="15" customHeight="1">
      <c r="A44" s="109">
        <v>1</v>
      </c>
      <c r="B44" s="110" t="s">
        <v>89</v>
      </c>
      <c r="C44" s="110" t="s">
        <v>122</v>
      </c>
      <c r="D44" s="110">
        <v>1</v>
      </c>
      <c r="E44" s="110"/>
      <c r="F44" s="110"/>
      <c r="G44" s="110"/>
      <c r="H44" s="110">
        <v>1</v>
      </c>
      <c r="I44" s="110"/>
      <c r="J44" s="75">
        <v>30</v>
      </c>
      <c r="K44" s="110">
        <v>3</v>
      </c>
      <c r="L44" s="61">
        <v>13</v>
      </c>
    </row>
    <row r="45" spans="1:12" ht="15" customHeight="1">
      <c r="A45" s="113">
        <v>2</v>
      </c>
      <c r="B45" s="152" t="s">
        <v>94</v>
      </c>
      <c r="C45" s="152" t="s">
        <v>123</v>
      </c>
      <c r="D45" s="110">
        <v>1</v>
      </c>
      <c r="E45" s="152"/>
      <c r="F45" s="162">
        <v>1</v>
      </c>
      <c r="G45" s="152"/>
      <c r="H45" s="152">
        <v>2</v>
      </c>
      <c r="I45" s="152"/>
      <c r="J45" s="116">
        <v>60</v>
      </c>
      <c r="K45" s="110">
        <v>4</v>
      </c>
      <c r="L45" s="66">
        <v>14</v>
      </c>
    </row>
    <row r="46" spans="1:12" s="72" customFormat="1" ht="15" customHeight="1" thickBot="1">
      <c r="A46" s="163">
        <v>3</v>
      </c>
      <c r="B46" s="119" t="s">
        <v>83</v>
      </c>
      <c r="C46" s="119" t="s">
        <v>124</v>
      </c>
      <c r="D46" s="119">
        <v>1</v>
      </c>
      <c r="E46" s="119">
        <v>1</v>
      </c>
      <c r="F46" s="119"/>
      <c r="G46" s="119"/>
      <c r="H46" s="119"/>
      <c r="I46" s="119"/>
      <c r="J46" s="157">
        <v>30</v>
      </c>
      <c r="K46" s="119">
        <v>2</v>
      </c>
      <c r="L46" s="62">
        <v>13</v>
      </c>
    </row>
    <row r="47" spans="1:12" ht="15" customHeight="1" thickBot="1">
      <c r="A47" s="127"/>
      <c r="B47" s="127"/>
      <c r="C47" s="55" t="s">
        <v>17</v>
      </c>
      <c r="D47" s="106">
        <f t="shared" ref="D47:K47" si="2">SUM(D44:D46)</f>
        <v>3</v>
      </c>
      <c r="E47" s="106">
        <f t="shared" si="2"/>
        <v>1</v>
      </c>
      <c r="F47" s="106">
        <f t="shared" si="2"/>
        <v>1</v>
      </c>
      <c r="G47" s="106">
        <f t="shared" si="2"/>
        <v>0</v>
      </c>
      <c r="H47" s="106">
        <f t="shared" si="2"/>
        <v>3</v>
      </c>
      <c r="I47" s="106">
        <f t="shared" si="2"/>
        <v>0</v>
      </c>
      <c r="J47" s="122">
        <f t="shared" si="2"/>
        <v>120</v>
      </c>
      <c r="K47" s="106">
        <f t="shared" si="2"/>
        <v>9</v>
      </c>
      <c r="L47" s="147"/>
    </row>
    <row r="48" spans="1:12" ht="15" customHeight="1">
      <c r="A48" s="127"/>
      <c r="B48" s="127"/>
      <c r="C48" s="25"/>
      <c r="D48" s="128"/>
      <c r="E48" s="128"/>
      <c r="F48" s="128"/>
      <c r="G48" s="128"/>
      <c r="H48" s="128"/>
      <c r="I48" s="128"/>
      <c r="J48" s="128"/>
      <c r="K48" s="128"/>
      <c r="L48" s="128"/>
    </row>
    <row r="49" spans="1:12" ht="15" customHeight="1">
      <c r="A49" s="127"/>
      <c r="B49" s="127"/>
      <c r="C49" s="25"/>
      <c r="D49" s="128"/>
      <c r="E49" s="128"/>
      <c r="F49" s="128"/>
      <c r="G49" s="128"/>
      <c r="H49" s="128"/>
      <c r="I49" s="128"/>
      <c r="J49" s="128"/>
      <c r="K49" s="128"/>
      <c r="L49" s="128"/>
    </row>
    <row r="50" spans="1:12" ht="15" customHeight="1" thickBot="1">
      <c r="A50" s="148"/>
      <c r="B50" s="148"/>
      <c r="C50" s="148"/>
      <c r="D50" s="148"/>
      <c r="E50" s="148"/>
      <c r="F50" s="83"/>
      <c r="G50" s="83" t="s">
        <v>78</v>
      </c>
      <c r="H50" s="148"/>
      <c r="I50" s="148"/>
      <c r="J50" s="148"/>
      <c r="K50" s="148"/>
      <c r="L50" s="148"/>
    </row>
    <row r="51" spans="1:12" ht="15" customHeight="1" thickBot="1">
      <c r="A51" s="95"/>
      <c r="B51" s="96"/>
      <c r="C51" s="96"/>
      <c r="D51" s="96"/>
      <c r="E51" s="96"/>
      <c r="F51" s="6" t="s">
        <v>0</v>
      </c>
      <c r="G51" s="96"/>
      <c r="H51" s="96" t="s">
        <v>62</v>
      </c>
      <c r="I51" s="96"/>
      <c r="J51" s="96"/>
      <c r="K51" s="97" t="s">
        <v>1</v>
      </c>
      <c r="L51" s="98"/>
    </row>
    <row r="52" spans="1:12" ht="15" customHeight="1">
      <c r="A52" s="99" t="s">
        <v>2</v>
      </c>
      <c r="B52" s="100" t="s">
        <v>3</v>
      </c>
      <c r="C52" s="100" t="s">
        <v>4</v>
      </c>
      <c r="D52" s="101"/>
      <c r="E52" s="101" t="s">
        <v>5</v>
      </c>
      <c r="F52" s="101"/>
      <c r="G52" s="101"/>
      <c r="H52" s="101"/>
      <c r="I52" s="102"/>
      <c r="J52" s="100" t="s">
        <v>6</v>
      </c>
      <c r="K52" s="100" t="s">
        <v>7</v>
      </c>
      <c r="L52" s="103" t="s">
        <v>8</v>
      </c>
    </row>
    <row r="53" spans="1:12" ht="15" customHeight="1" thickBot="1">
      <c r="A53" s="104"/>
      <c r="B53" s="106"/>
      <c r="C53" s="106"/>
      <c r="D53" s="107" t="s">
        <v>9</v>
      </c>
      <c r="E53" s="107" t="s">
        <v>10</v>
      </c>
      <c r="F53" s="107" t="s">
        <v>11</v>
      </c>
      <c r="G53" s="107" t="s">
        <v>12</v>
      </c>
      <c r="H53" s="107" t="s">
        <v>13</v>
      </c>
      <c r="I53" s="107" t="s">
        <v>14</v>
      </c>
      <c r="J53" s="107" t="s">
        <v>15</v>
      </c>
      <c r="K53" s="173" t="s">
        <v>16</v>
      </c>
      <c r="L53" s="108"/>
    </row>
    <row r="54" spans="1:12" s="72" customFormat="1" ht="15" customHeight="1">
      <c r="A54" s="164">
        <v>1</v>
      </c>
      <c r="B54" s="137" t="s">
        <v>79</v>
      </c>
      <c r="C54" s="165" t="s">
        <v>125</v>
      </c>
      <c r="D54" s="187">
        <v>1</v>
      </c>
      <c r="E54" s="166"/>
      <c r="F54" s="166"/>
      <c r="G54" s="166"/>
      <c r="H54" s="167">
        <v>2</v>
      </c>
      <c r="I54" s="166"/>
      <c r="J54" s="167">
        <v>45</v>
      </c>
      <c r="K54" s="167">
        <v>2</v>
      </c>
      <c r="L54" s="73">
        <v>13</v>
      </c>
    </row>
    <row r="55" spans="1:12" ht="15" customHeight="1">
      <c r="A55" s="132">
        <v>2</v>
      </c>
      <c r="B55" s="110" t="s">
        <v>90</v>
      </c>
      <c r="C55" s="110" t="s">
        <v>126</v>
      </c>
      <c r="D55" s="169">
        <v>1</v>
      </c>
      <c r="E55" s="168"/>
      <c r="F55" s="168"/>
      <c r="G55" s="169">
        <v>3</v>
      </c>
      <c r="H55" s="168"/>
      <c r="I55" s="168"/>
      <c r="J55" s="169">
        <v>60</v>
      </c>
      <c r="K55" s="169">
        <v>3</v>
      </c>
      <c r="L55" s="67">
        <v>14</v>
      </c>
    </row>
    <row r="56" spans="1:12" s="72" customFormat="1" ht="15" customHeight="1">
      <c r="A56" s="109">
        <v>3</v>
      </c>
      <c r="B56" s="110" t="s">
        <v>18</v>
      </c>
      <c r="C56" s="110" t="s">
        <v>127</v>
      </c>
      <c r="D56" s="110"/>
      <c r="E56" s="110"/>
      <c r="F56" s="110"/>
      <c r="G56" s="110"/>
      <c r="H56" s="110"/>
      <c r="I56" s="110">
        <v>2</v>
      </c>
      <c r="J56" s="75">
        <v>30</v>
      </c>
      <c r="K56" s="110">
        <v>5</v>
      </c>
      <c r="L56" s="61" t="s">
        <v>80</v>
      </c>
    </row>
    <row r="57" spans="1:12" s="72" customFormat="1" ht="15" customHeight="1" thickBot="1">
      <c r="A57" s="163">
        <v>4</v>
      </c>
      <c r="B57" s="119" t="s">
        <v>38</v>
      </c>
      <c r="C57" s="119" t="s">
        <v>128</v>
      </c>
      <c r="D57" s="119"/>
      <c r="E57" s="119"/>
      <c r="F57" s="119"/>
      <c r="G57" s="119"/>
      <c r="H57" s="119"/>
      <c r="I57" s="119"/>
      <c r="J57" s="170"/>
      <c r="K57" s="119">
        <v>20</v>
      </c>
      <c r="L57" s="62" t="s">
        <v>80</v>
      </c>
    </row>
    <row r="58" spans="1:12" ht="15" customHeight="1" thickBot="1">
      <c r="A58" s="127"/>
      <c r="B58" s="127"/>
      <c r="C58" s="55" t="s">
        <v>17</v>
      </c>
      <c r="D58" s="106">
        <f t="shared" ref="D58:K58" si="3">SUM(D54:D57)</f>
        <v>2</v>
      </c>
      <c r="E58" s="106">
        <f t="shared" si="3"/>
        <v>0</v>
      </c>
      <c r="F58" s="106">
        <f t="shared" si="3"/>
        <v>0</v>
      </c>
      <c r="G58" s="106">
        <f t="shared" si="3"/>
        <v>3</v>
      </c>
      <c r="H58" s="106">
        <f t="shared" si="3"/>
        <v>2</v>
      </c>
      <c r="I58" s="106">
        <f t="shared" si="3"/>
        <v>2</v>
      </c>
      <c r="J58" s="122">
        <f t="shared" si="3"/>
        <v>135</v>
      </c>
      <c r="K58" s="106">
        <f t="shared" si="3"/>
        <v>30</v>
      </c>
      <c r="L58" s="147"/>
    </row>
    <row r="59" spans="1:12" ht="18.75" customHeight="1">
      <c r="C59" s="25"/>
      <c r="D59" s="26"/>
      <c r="E59" s="26"/>
      <c r="F59" s="26"/>
      <c r="G59" s="26"/>
      <c r="H59" s="26"/>
      <c r="I59" s="26"/>
      <c r="J59" s="26"/>
      <c r="K59" s="26"/>
      <c r="L59" s="26"/>
    </row>
    <row r="60" spans="1:12" ht="12.75" hidden="1" customHeight="1" thickBot="1">
      <c r="C60" s="25"/>
      <c r="D60" s="26"/>
      <c r="E60" s="26"/>
      <c r="F60" s="26"/>
      <c r="G60" s="26"/>
      <c r="H60" s="26"/>
      <c r="I60" s="26"/>
      <c r="J60" s="26"/>
      <c r="K60" s="26"/>
      <c r="L60" s="26"/>
    </row>
    <row r="61" spans="1:12" hidden="1">
      <c r="F61" s="1"/>
    </row>
    <row r="62" spans="1:12" ht="14" hidden="1" customHeight="1">
      <c r="A62" s="5"/>
      <c r="B62" s="3"/>
      <c r="C62" s="3"/>
      <c r="D62" s="3"/>
      <c r="E62" s="3"/>
      <c r="F62" s="6"/>
      <c r="G62" s="3"/>
      <c r="H62" s="3"/>
      <c r="I62" s="3"/>
      <c r="J62" s="3"/>
      <c r="K62" s="7"/>
      <c r="L62" s="4"/>
    </row>
    <row r="63" spans="1:12" hidden="1">
      <c r="A63" s="9" t="s">
        <v>2</v>
      </c>
      <c r="B63" s="12"/>
      <c r="C63" s="12"/>
      <c r="D63" s="16"/>
      <c r="E63" s="16"/>
      <c r="F63" s="16"/>
      <c r="G63" s="16"/>
      <c r="H63" s="16"/>
      <c r="I63" s="17"/>
      <c r="J63" s="12"/>
      <c r="K63" s="12"/>
      <c r="L63" s="2"/>
    </row>
    <row r="64" spans="1:12" ht="14" hidden="1" thickBot="1">
      <c r="A64" s="10"/>
      <c r="B64" s="13"/>
      <c r="C64" s="13"/>
      <c r="D64" s="18"/>
      <c r="E64" s="18"/>
      <c r="F64" s="18"/>
      <c r="G64" s="18"/>
      <c r="H64" s="18"/>
      <c r="I64" s="18"/>
      <c r="J64" s="18"/>
      <c r="K64" s="20"/>
      <c r="L64" s="8"/>
    </row>
    <row r="65" spans="1:12" ht="20" hidden="1" customHeight="1" thickBot="1">
      <c r="A65" s="21">
        <v>6</v>
      </c>
      <c r="B65" s="27"/>
      <c r="C65" s="22"/>
      <c r="D65" s="22"/>
      <c r="E65" s="22"/>
      <c r="F65" s="22"/>
      <c r="G65" s="22"/>
      <c r="H65" s="22"/>
      <c r="I65" s="22"/>
      <c r="J65" s="32"/>
      <c r="K65" s="22"/>
      <c r="L65" s="34"/>
    </row>
    <row r="66" spans="1:12" ht="20" hidden="1" customHeight="1">
      <c r="A66" s="11">
        <v>7</v>
      </c>
      <c r="B66" s="24"/>
      <c r="C66" s="22"/>
      <c r="D66" s="22"/>
      <c r="E66" s="22"/>
      <c r="F66" s="22"/>
      <c r="G66" s="22"/>
      <c r="H66" s="22"/>
      <c r="I66" s="22"/>
      <c r="J66" s="32"/>
      <c r="K66" s="22"/>
      <c r="L66" s="34"/>
    </row>
    <row r="67" spans="1:12" ht="20" hidden="1" customHeight="1" thickBot="1">
      <c r="C67" s="15"/>
      <c r="D67" s="19"/>
      <c r="E67" s="19"/>
      <c r="F67" s="19"/>
      <c r="G67" s="19"/>
      <c r="H67" s="19"/>
      <c r="I67" s="19"/>
      <c r="J67" s="19"/>
      <c r="K67" s="19"/>
      <c r="L67" s="4"/>
    </row>
    <row r="68" spans="1:12" ht="45" hidden="1" customHeight="1">
      <c r="C68" s="25"/>
      <c r="D68" s="26"/>
      <c r="E68" s="26"/>
      <c r="F68" s="26"/>
      <c r="G68" s="26"/>
      <c r="H68" s="26"/>
      <c r="I68" s="26"/>
      <c r="J68" s="26"/>
      <c r="K68" s="26"/>
      <c r="L68" s="26"/>
    </row>
    <row r="69" spans="1:12" hidden="1"/>
    <row r="70" spans="1:12" hidden="1">
      <c r="F70" s="1"/>
    </row>
    <row r="71" spans="1:12" ht="14" hidden="1" customHeight="1">
      <c r="A71" s="5"/>
      <c r="B71" s="3"/>
      <c r="C71" s="3"/>
      <c r="D71" s="3"/>
      <c r="E71" s="3"/>
      <c r="F71" s="6"/>
      <c r="G71" s="3"/>
      <c r="H71" s="3"/>
      <c r="I71" s="3"/>
      <c r="J71" s="3"/>
      <c r="K71" s="7"/>
      <c r="L71" s="4"/>
    </row>
    <row r="72" spans="1:12" hidden="1">
      <c r="A72" s="9" t="s">
        <v>2</v>
      </c>
      <c r="B72" s="12"/>
      <c r="C72" s="12"/>
      <c r="D72" s="16"/>
      <c r="E72" s="16"/>
      <c r="F72" s="16"/>
      <c r="G72" s="16"/>
      <c r="H72" s="16"/>
      <c r="I72" s="17"/>
      <c r="J72" s="12"/>
      <c r="K72" s="12"/>
      <c r="L72" s="2"/>
    </row>
    <row r="73" spans="1:12" ht="14" hidden="1" thickBot="1">
      <c r="A73" s="10"/>
      <c r="B73" s="13"/>
      <c r="C73" s="13"/>
      <c r="D73" s="18"/>
      <c r="E73" s="18"/>
      <c r="F73" s="18"/>
      <c r="G73" s="18"/>
      <c r="H73" s="18"/>
      <c r="I73" s="18"/>
      <c r="J73" s="18"/>
      <c r="K73" s="20"/>
      <c r="L73" s="8"/>
    </row>
    <row r="74" spans="1:12" ht="20" hidden="1" customHeight="1">
      <c r="A74" s="21">
        <v>6</v>
      </c>
      <c r="B74" s="27"/>
      <c r="C74" s="22"/>
      <c r="D74" s="22"/>
      <c r="E74" s="22"/>
      <c r="F74" s="22"/>
      <c r="G74" s="22"/>
      <c r="H74" s="22"/>
      <c r="I74" s="22"/>
      <c r="J74" s="22"/>
      <c r="K74" s="22"/>
      <c r="L74" s="34"/>
    </row>
    <row r="75" spans="1:12" ht="20" hidden="1" customHeight="1">
      <c r="A75" s="11">
        <v>7</v>
      </c>
      <c r="B75" s="24"/>
      <c r="C75" s="14"/>
      <c r="D75" s="14"/>
      <c r="E75" s="14"/>
      <c r="F75" s="14"/>
      <c r="G75" s="14"/>
      <c r="H75" s="14"/>
      <c r="I75" s="14"/>
      <c r="J75" s="14"/>
      <c r="K75" s="14"/>
      <c r="L75" s="33"/>
    </row>
    <row r="76" spans="1:12" ht="20" hidden="1" customHeight="1">
      <c r="C76" s="15"/>
      <c r="D76" s="19"/>
      <c r="E76" s="19"/>
      <c r="F76" s="19"/>
      <c r="G76" s="19"/>
      <c r="H76" s="19"/>
      <c r="I76" s="19"/>
      <c r="J76" s="19"/>
      <c r="K76" s="19"/>
      <c r="L76" s="4"/>
    </row>
    <row r="77" spans="1:12" hidden="1"/>
    <row r="78" spans="1:12" hidden="1">
      <c r="A78" t="s">
        <v>30</v>
      </c>
    </row>
    <row r="79" spans="1:12">
      <c r="B79" s="82" t="s">
        <v>173</v>
      </c>
    </row>
    <row r="81" spans="2:12" ht="18">
      <c r="B81" s="49" t="s">
        <v>101</v>
      </c>
      <c r="D81" s="54">
        <f>SUM(J47,J58)</f>
        <v>255</v>
      </c>
      <c r="E81" s="53"/>
      <c r="F81" s="39"/>
    </row>
    <row r="83" spans="2:12" ht="18">
      <c r="B83" s="49" t="s">
        <v>175</v>
      </c>
      <c r="D83" s="54">
        <f>SUM(J22,J37,J47,J58)</f>
        <v>945</v>
      </c>
      <c r="E83" s="49"/>
      <c r="G83" s="86"/>
    </row>
    <row r="84" spans="2:12" ht="18">
      <c r="B84" s="49" t="s">
        <v>174</v>
      </c>
      <c r="D84" s="54">
        <f>(D22+D37+D47+D58)*15</f>
        <v>390</v>
      </c>
      <c r="E84" s="49" t="s">
        <v>176</v>
      </c>
      <c r="F84" s="49"/>
      <c r="G84" s="91">
        <f>(D84/D83)*100</f>
        <v>41.269841269841265</v>
      </c>
      <c r="H84" s="49" t="s">
        <v>177</v>
      </c>
    </row>
    <row r="85" spans="2:12" ht="18">
      <c r="B85" s="49" t="s">
        <v>178</v>
      </c>
      <c r="D85" s="85"/>
      <c r="E85" s="93">
        <f>D83-D84</f>
        <v>555</v>
      </c>
      <c r="F85" s="49" t="s">
        <v>176</v>
      </c>
      <c r="G85" s="86"/>
      <c r="H85" s="92">
        <f>100-G84</f>
        <v>58.730158730158735</v>
      </c>
      <c r="I85" s="49" t="s">
        <v>177</v>
      </c>
    </row>
    <row r="88" spans="2:12" ht="16">
      <c r="B88" s="87" t="s">
        <v>170</v>
      </c>
      <c r="C88" s="88"/>
      <c r="D88" s="87">
        <v>90</v>
      </c>
    </row>
    <row r="89" spans="2:12" ht="16">
      <c r="B89" s="87" t="s">
        <v>171</v>
      </c>
      <c r="C89" s="88"/>
      <c r="D89" s="87">
        <f>K36+K47+K58</f>
        <v>41</v>
      </c>
    </row>
    <row r="90" spans="2:12" ht="16">
      <c r="B90" s="87" t="s">
        <v>172</v>
      </c>
      <c r="C90" s="88"/>
      <c r="D90" s="90">
        <f>(D89/D88)*100</f>
        <v>45.555555555555557</v>
      </c>
      <c r="I90" s="30"/>
      <c r="J90" s="30"/>
      <c r="K90" s="30"/>
      <c r="L90" s="30"/>
    </row>
    <row r="91" spans="2:12">
      <c r="I91" s="30"/>
      <c r="J91" s="30"/>
      <c r="K91" s="30"/>
      <c r="L91" s="30"/>
    </row>
    <row r="92" spans="2:12" ht="18">
      <c r="B92" s="35" t="s">
        <v>147</v>
      </c>
      <c r="C92" s="30"/>
      <c r="D92" s="30"/>
      <c r="E92" s="30"/>
      <c r="F92" s="30"/>
      <c r="G92" s="30"/>
      <c r="H92" s="30"/>
      <c r="I92" s="23"/>
      <c r="J92" s="23"/>
      <c r="K92" s="23"/>
      <c r="L92" s="23"/>
    </row>
    <row r="93" spans="2:12" ht="16">
      <c r="B93" s="30"/>
      <c r="C93" s="30"/>
      <c r="D93" s="30"/>
      <c r="E93" s="30"/>
      <c r="F93" s="30"/>
      <c r="G93" s="30"/>
      <c r="H93" s="30"/>
      <c r="I93" s="23"/>
      <c r="J93" s="23"/>
      <c r="K93" s="23"/>
      <c r="L93" s="23"/>
    </row>
    <row r="94" spans="2:12" ht="16">
      <c r="B94" s="23" t="s">
        <v>148</v>
      </c>
      <c r="C94" s="23"/>
      <c r="D94" s="23"/>
      <c r="E94" s="23"/>
      <c r="F94" s="23"/>
      <c r="G94" s="23"/>
      <c r="H94" s="23"/>
    </row>
    <row r="95" spans="2:12" ht="16">
      <c r="B95" s="23" t="s">
        <v>139</v>
      </c>
      <c r="C95" s="23"/>
      <c r="D95" s="23"/>
      <c r="E95" s="23"/>
      <c r="F95" s="23"/>
      <c r="G95" s="23"/>
      <c r="H95" s="23"/>
    </row>
  </sheetData>
  <customSheetViews>
    <customSheetView guid="{1B392925-DA65-4C8A-9EC9-264D509333AE}" scale="75" showGridLines="0" fitToPage="1" hiddenRows="1" showRuler="0">
      <selection activeCell="C17" sqref="C17"/>
      <pageMargins left="0.59055118110236227" right="0.59055118110236227" top="0.39370078740157483" bottom="0.39370078740157483" header="0.51181102362204722" footer="0.51181102362204722"/>
      <printOptions horizontalCentered="1"/>
      <pageSetup paperSize="9" scale="59" orientation="portrait" horizontalDpi="4294967294" verticalDpi="300"/>
      <headerFooter alignWithMargins="0"/>
    </customSheetView>
  </customSheetViews>
  <mergeCells count="1">
    <mergeCell ref="A27:A28"/>
  </mergeCells>
  <phoneticPr fontId="19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68" orientation="portrait" horizontalDpi="4294967294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showGridLines="0" zoomScale="75" workbookViewId="0">
      <selection activeCell="C14" sqref="C14"/>
    </sheetView>
  </sheetViews>
  <sheetFormatPr baseColWidth="10" defaultRowHeight="13"/>
  <cols>
    <col min="1" max="1" width="4.83203125" customWidth="1"/>
    <col min="2" max="2" width="35.33203125" customWidth="1"/>
    <col min="3" max="3" width="14.1640625" customWidth="1"/>
    <col min="4" max="9" width="5.6640625" customWidth="1"/>
    <col min="10" max="10" width="12.5" customWidth="1"/>
    <col min="11" max="11" width="18.6640625" customWidth="1"/>
    <col min="12" max="12" width="10.83203125" bestFit="1" customWidth="1"/>
    <col min="13" max="256" width="8.83203125" customWidth="1"/>
  </cols>
  <sheetData>
    <row r="1" spans="1:17">
      <c r="F1" s="36" t="s">
        <v>121</v>
      </c>
    </row>
    <row r="3" spans="1:17">
      <c r="A3" s="31"/>
    </row>
    <row r="4" spans="1:17">
      <c r="A4" s="31"/>
    </row>
    <row r="5" spans="1:17" s="28" customFormat="1" ht="20">
      <c r="A5" s="41"/>
      <c r="K5" s="57"/>
      <c r="L5" s="58"/>
      <c r="M5" s="59"/>
      <c r="N5" s="58"/>
      <c r="O5" s="58"/>
      <c r="P5" s="58"/>
      <c r="Q5" s="59"/>
    </row>
    <row r="8" spans="1:17" s="30" customFormat="1" ht="18">
      <c r="A8" s="35" t="s">
        <v>19</v>
      </c>
      <c r="B8"/>
      <c r="C8"/>
      <c r="D8"/>
      <c r="H8"/>
      <c r="I8" s="84" t="s">
        <v>166</v>
      </c>
      <c r="J8" s="82"/>
      <c r="K8" s="82"/>
      <c r="L8"/>
      <c r="M8"/>
      <c r="N8"/>
      <c r="O8"/>
    </row>
    <row r="9" spans="1:17" s="30" customFormat="1">
      <c r="A9"/>
      <c r="B9"/>
      <c r="C9"/>
      <c r="D9"/>
      <c r="H9" s="79" t="s">
        <v>167</v>
      </c>
      <c r="I9" t="s">
        <v>155</v>
      </c>
      <c r="J9"/>
      <c r="K9"/>
      <c r="L9"/>
      <c r="M9"/>
      <c r="N9"/>
      <c r="O9"/>
    </row>
    <row r="10" spans="1:17" s="23" customFormat="1" ht="16">
      <c r="A10" s="37" t="s">
        <v>20</v>
      </c>
      <c r="B10" s="23" t="s">
        <v>23</v>
      </c>
      <c r="C10"/>
      <c r="D10"/>
      <c r="H10" s="79" t="s">
        <v>168</v>
      </c>
      <c r="I10" s="191" t="s">
        <v>179</v>
      </c>
      <c r="J10" s="191"/>
      <c r="K10" s="191"/>
      <c r="L10"/>
      <c r="M10"/>
      <c r="N10"/>
      <c r="O10"/>
    </row>
    <row r="11" spans="1:17" s="23" customFormat="1" ht="16">
      <c r="A11" s="37" t="s">
        <v>9</v>
      </c>
      <c r="B11" s="23" t="s">
        <v>24</v>
      </c>
      <c r="H11"/>
      <c r="I11"/>
      <c r="J11"/>
      <c r="K11"/>
      <c r="L11"/>
      <c r="M11"/>
      <c r="N11"/>
      <c r="O11"/>
    </row>
    <row r="12" spans="1:17" s="30" customFormat="1" ht="16">
      <c r="A12" s="37" t="s">
        <v>21</v>
      </c>
      <c r="B12" s="23" t="s">
        <v>25</v>
      </c>
      <c r="C12" s="23"/>
      <c r="D12" s="23"/>
      <c r="H12"/>
      <c r="I12" s="84" t="s">
        <v>140</v>
      </c>
      <c r="J12" s="82"/>
      <c r="K12" s="82"/>
      <c r="L12"/>
      <c r="M12"/>
      <c r="N12"/>
      <c r="O12"/>
    </row>
    <row r="13" spans="1:17" s="23" customFormat="1" ht="16">
      <c r="A13" s="37" t="s">
        <v>22</v>
      </c>
      <c r="B13" s="23" t="s">
        <v>26</v>
      </c>
      <c r="H13" s="76" t="s">
        <v>141</v>
      </c>
      <c r="I13" s="77" t="s">
        <v>142</v>
      </c>
      <c r="J13"/>
      <c r="K13"/>
      <c r="L13"/>
      <c r="M13"/>
      <c r="N13"/>
      <c r="O13"/>
    </row>
    <row r="14" spans="1:17" s="23" customFormat="1" ht="16">
      <c r="A14" s="37" t="s">
        <v>12</v>
      </c>
      <c r="B14" s="23" t="s">
        <v>27</v>
      </c>
      <c r="H14" s="26"/>
      <c r="I14" s="78" t="s">
        <v>154</v>
      </c>
      <c r="J14" s="26"/>
      <c r="K14" s="26"/>
      <c r="L14"/>
      <c r="M14"/>
      <c r="N14"/>
      <c r="O14"/>
    </row>
    <row r="15" spans="1:17" s="23" customFormat="1" ht="16">
      <c r="A15" s="37" t="s">
        <v>13</v>
      </c>
      <c r="B15" s="23" t="s">
        <v>28</v>
      </c>
      <c r="H15" s="26">
        <v>1</v>
      </c>
      <c r="I15" s="26" t="s">
        <v>75</v>
      </c>
      <c r="J15" s="26"/>
      <c r="K15" s="26"/>
      <c r="L15"/>
      <c r="M15"/>
      <c r="N15"/>
      <c r="O15"/>
    </row>
    <row r="16" spans="1:17" ht="16">
      <c r="A16" s="37" t="s">
        <v>14</v>
      </c>
      <c r="B16" s="23" t="s">
        <v>29</v>
      </c>
      <c r="C16" s="23"/>
      <c r="D16" s="23"/>
      <c r="H16" s="26">
        <v>2</v>
      </c>
      <c r="I16" s="70" t="s">
        <v>77</v>
      </c>
      <c r="J16" s="26"/>
      <c r="K16" s="26"/>
    </row>
    <row r="17" spans="1:15" ht="18">
      <c r="A17" s="40"/>
      <c r="G17" s="35"/>
      <c r="H17" s="26">
        <v>3</v>
      </c>
      <c r="I17" s="26" t="s">
        <v>143</v>
      </c>
      <c r="J17" s="26"/>
      <c r="K17" s="26"/>
    </row>
    <row r="18" spans="1:15" ht="16">
      <c r="B18" s="80" t="s">
        <v>157</v>
      </c>
      <c r="H18" s="26">
        <v>4</v>
      </c>
      <c r="I18" s="26" t="s">
        <v>74</v>
      </c>
      <c r="J18" s="26"/>
      <c r="K18" s="26"/>
    </row>
    <row r="19" spans="1:15" s="23" customFormat="1" ht="16">
      <c r="A19" s="38" t="s">
        <v>158</v>
      </c>
      <c r="B19" s="23" t="s">
        <v>161</v>
      </c>
      <c r="G19" s="37"/>
      <c r="H19" s="26">
        <v>5</v>
      </c>
      <c r="I19" s="26" t="s">
        <v>88</v>
      </c>
      <c r="J19" s="26"/>
      <c r="K19" s="26"/>
      <c r="L19"/>
      <c r="M19"/>
      <c r="N19"/>
      <c r="O19"/>
    </row>
    <row r="20" spans="1:15" s="23" customFormat="1" ht="16">
      <c r="A20" s="38" t="s">
        <v>159</v>
      </c>
      <c r="B20" s="23" t="s">
        <v>162</v>
      </c>
      <c r="G20" s="37"/>
      <c r="H20" s="26">
        <v>6</v>
      </c>
      <c r="I20" s="26" t="s">
        <v>76</v>
      </c>
      <c r="J20" s="26"/>
      <c r="K20" s="26"/>
      <c r="L20"/>
      <c r="M20"/>
      <c r="N20"/>
      <c r="O20"/>
    </row>
    <row r="21" spans="1:15" s="23" customFormat="1" ht="16">
      <c r="A21" s="38" t="s">
        <v>160</v>
      </c>
      <c r="B21" s="23" t="s">
        <v>163</v>
      </c>
      <c r="G21" s="37"/>
      <c r="H21" s="26">
        <v>7</v>
      </c>
      <c r="I21" s="26" t="s">
        <v>18</v>
      </c>
      <c r="J21" s="26"/>
      <c r="K21" s="26"/>
      <c r="L21"/>
      <c r="M21"/>
      <c r="N21"/>
      <c r="O21"/>
    </row>
    <row r="22" spans="1:15" s="23" customFormat="1" ht="16">
      <c r="A22" s="38"/>
      <c r="G22" s="37"/>
      <c r="H22" s="26">
        <v>8</v>
      </c>
      <c r="I22" s="26" t="s">
        <v>38</v>
      </c>
      <c r="J22" s="26"/>
      <c r="K22" s="26"/>
      <c r="L22"/>
      <c r="M22"/>
      <c r="N22"/>
      <c r="O22"/>
    </row>
    <row r="23" spans="1:15" s="23" customFormat="1" ht="16">
      <c r="A23" s="38"/>
      <c r="G23" s="37"/>
      <c r="H23"/>
      <c r="I23"/>
      <c r="J23"/>
      <c r="K23"/>
      <c r="L23"/>
      <c r="M23"/>
      <c r="N23"/>
      <c r="O23"/>
    </row>
    <row r="24" spans="1:15" s="23" customFormat="1" ht="16">
      <c r="A24" s="38"/>
      <c r="G24" s="37"/>
      <c r="H24"/>
      <c r="I24"/>
      <c r="J24"/>
      <c r="K24"/>
      <c r="L24"/>
      <c r="M24"/>
      <c r="N24"/>
      <c r="O24"/>
    </row>
    <row r="25" spans="1:15" s="23" customFormat="1" ht="16">
      <c r="A25" s="38"/>
      <c r="G25" s="37"/>
      <c r="H25" s="76" t="s">
        <v>144</v>
      </c>
      <c r="I25" s="77" t="s">
        <v>145</v>
      </c>
      <c r="J25"/>
      <c r="K25"/>
      <c r="L25"/>
      <c r="M25"/>
      <c r="N25"/>
      <c r="O25"/>
    </row>
    <row r="26" spans="1:15" s="23" customFormat="1" ht="16">
      <c r="A26" s="38"/>
      <c r="H26" s="26"/>
      <c r="I26" s="78" t="s">
        <v>154</v>
      </c>
      <c r="J26" s="26"/>
      <c r="K26" s="26"/>
      <c r="L26"/>
      <c r="M26"/>
      <c r="N26"/>
      <c r="O26"/>
    </row>
    <row r="27" spans="1:15" ht="18">
      <c r="A27" s="35" t="s">
        <v>32</v>
      </c>
      <c r="H27" s="26">
        <v>1</v>
      </c>
      <c r="I27" s="70" t="s">
        <v>89</v>
      </c>
      <c r="J27" s="26"/>
      <c r="K27" s="26"/>
    </row>
    <row r="28" spans="1:15">
      <c r="B28" s="31" t="s">
        <v>31</v>
      </c>
      <c r="H28" s="26">
        <v>2</v>
      </c>
      <c r="I28" s="26" t="s">
        <v>146</v>
      </c>
      <c r="J28" s="26"/>
      <c r="K28" s="26"/>
    </row>
    <row r="29" spans="1:15" s="23" customFormat="1" ht="16">
      <c r="A29" s="42">
        <v>0</v>
      </c>
      <c r="B29" s="43" t="s">
        <v>45</v>
      </c>
      <c r="C29" s="43"/>
      <c r="D29" s="43"/>
      <c r="E29" s="43"/>
      <c r="F29" s="43"/>
      <c r="G29" s="43"/>
      <c r="H29" s="26">
        <v>3</v>
      </c>
      <c r="I29" s="70" t="s">
        <v>83</v>
      </c>
      <c r="J29" s="26"/>
      <c r="K29" s="26"/>
      <c r="L29"/>
      <c r="M29"/>
      <c r="N29"/>
      <c r="O29"/>
    </row>
    <row r="30" spans="1:15" s="23" customFormat="1" ht="16">
      <c r="A30" s="42">
        <v>1</v>
      </c>
      <c r="B30" s="43" t="s">
        <v>95</v>
      </c>
      <c r="C30" s="43"/>
      <c r="D30" s="43"/>
      <c r="E30" s="43"/>
      <c r="F30" s="43"/>
      <c r="G30" s="43"/>
      <c r="H30" s="70">
        <v>4</v>
      </c>
      <c r="I30" s="70" t="s">
        <v>79</v>
      </c>
      <c r="J30" s="26"/>
      <c r="K30"/>
      <c r="L30"/>
      <c r="M30"/>
      <c r="N30"/>
      <c r="O30"/>
    </row>
    <row r="31" spans="1:15" s="23" customFormat="1" ht="16">
      <c r="A31" s="42">
        <v>2</v>
      </c>
      <c r="B31" s="43" t="s">
        <v>40</v>
      </c>
      <c r="C31" s="43"/>
      <c r="D31" s="43"/>
      <c r="E31" s="43"/>
      <c r="F31" s="43"/>
      <c r="G31" s="43"/>
      <c r="H31" s="70">
        <v>5</v>
      </c>
      <c r="I31" s="70" t="s">
        <v>90</v>
      </c>
      <c r="J31" s="26"/>
      <c r="K31"/>
      <c r="L31"/>
      <c r="M31"/>
      <c r="N31"/>
      <c r="O31"/>
    </row>
    <row r="32" spans="1:15" s="23" customFormat="1" ht="16">
      <c r="A32" s="42">
        <v>3</v>
      </c>
      <c r="B32" s="43" t="s">
        <v>46</v>
      </c>
      <c r="C32" s="43"/>
      <c r="D32" s="43"/>
      <c r="E32" s="43"/>
      <c r="F32" s="43"/>
      <c r="G32" s="43"/>
      <c r="H32" s="70">
        <v>6</v>
      </c>
      <c r="I32" s="70" t="s">
        <v>18</v>
      </c>
      <c r="J32" s="26"/>
      <c r="K32"/>
      <c r="L32"/>
      <c r="M32"/>
      <c r="N32"/>
      <c r="O32"/>
    </row>
    <row r="33" spans="1:15" s="23" customFormat="1" ht="16">
      <c r="A33" s="42">
        <v>4</v>
      </c>
      <c r="B33" s="43" t="s">
        <v>96</v>
      </c>
      <c r="C33" s="43"/>
      <c r="D33" s="43"/>
      <c r="E33" s="43"/>
      <c r="F33" s="43"/>
      <c r="G33" s="43"/>
      <c r="H33" s="70">
        <v>7</v>
      </c>
      <c r="I33" s="70" t="s">
        <v>38</v>
      </c>
      <c r="J33" s="26"/>
      <c r="K33"/>
      <c r="L33"/>
      <c r="M33"/>
      <c r="N33"/>
      <c r="O33"/>
    </row>
    <row r="34" spans="1:15" s="23" customFormat="1" ht="16">
      <c r="A34" s="42">
        <v>5</v>
      </c>
      <c r="B34" s="43" t="s">
        <v>97</v>
      </c>
      <c r="C34" s="43"/>
      <c r="D34" s="43"/>
      <c r="E34" s="43"/>
      <c r="F34" s="43"/>
      <c r="G34" s="43"/>
      <c r="H34"/>
      <c r="I34"/>
      <c r="J34"/>
      <c r="K34"/>
      <c r="L34"/>
      <c r="M34"/>
      <c r="N34"/>
      <c r="O34"/>
    </row>
    <row r="35" spans="1:15" s="23" customFormat="1" ht="16">
      <c r="A35" s="42">
        <v>6</v>
      </c>
      <c r="B35" s="43" t="s">
        <v>98</v>
      </c>
      <c r="C35" s="43"/>
      <c r="D35" s="43"/>
      <c r="E35" s="43"/>
      <c r="F35" s="43"/>
      <c r="G35" s="43"/>
      <c r="H35"/>
      <c r="I35"/>
      <c r="J35"/>
      <c r="K35"/>
      <c r="L35"/>
      <c r="M35"/>
      <c r="N35"/>
      <c r="O35"/>
    </row>
    <row r="36" spans="1:15" s="23" customFormat="1" ht="18">
      <c r="A36" s="56">
        <v>7</v>
      </c>
      <c r="B36" s="43" t="s">
        <v>99</v>
      </c>
      <c r="D36" s="43"/>
      <c r="E36" s="43"/>
      <c r="F36" s="43"/>
      <c r="G36" s="43"/>
      <c r="H36"/>
      <c r="I36" s="35" t="s">
        <v>42</v>
      </c>
      <c r="J36"/>
      <c r="K36"/>
      <c r="L36"/>
      <c r="M36"/>
      <c r="N36"/>
      <c r="O36"/>
    </row>
    <row r="37" spans="1:15" s="23" customFormat="1" ht="16">
      <c r="D37" s="43"/>
      <c r="E37" s="43"/>
      <c r="F37" s="43"/>
      <c r="G37" s="43"/>
      <c r="H37"/>
      <c r="I37" t="s">
        <v>43</v>
      </c>
      <c r="J37"/>
      <c r="K37" s="37"/>
      <c r="L37"/>
      <c r="M37"/>
      <c r="N37"/>
      <c r="O37"/>
    </row>
    <row r="38" spans="1:15" s="23" customFormat="1" ht="16">
      <c r="A38" s="42">
        <v>11</v>
      </c>
      <c r="B38" s="43" t="s">
        <v>39</v>
      </c>
      <c r="C38" s="43"/>
      <c r="D38" s="43"/>
      <c r="E38" s="43"/>
      <c r="F38" s="43"/>
      <c r="G38" s="43"/>
    </row>
    <row r="39" spans="1:15" ht="16">
      <c r="A39" s="42">
        <v>12</v>
      </c>
      <c r="B39" s="43" t="s">
        <v>47</v>
      </c>
      <c r="C39" s="43"/>
      <c r="D39" s="43"/>
      <c r="E39" s="43"/>
      <c r="F39" s="43"/>
      <c r="G39" s="43"/>
      <c r="H39" s="23"/>
    </row>
    <row r="40" spans="1:15" ht="16">
      <c r="A40" s="42">
        <v>13</v>
      </c>
      <c r="B40" s="43" t="s">
        <v>48</v>
      </c>
      <c r="C40" s="43"/>
      <c r="D40" s="43"/>
      <c r="E40" s="43"/>
      <c r="F40" s="43"/>
      <c r="G40" s="43"/>
      <c r="H40" s="23"/>
    </row>
    <row r="41" spans="1:15" ht="16">
      <c r="A41" s="42">
        <v>14</v>
      </c>
      <c r="B41" s="43" t="s">
        <v>49</v>
      </c>
      <c r="C41" s="43"/>
      <c r="D41" s="43"/>
      <c r="E41" s="43"/>
      <c r="F41" s="43"/>
      <c r="G41" s="43"/>
      <c r="H41" s="23"/>
    </row>
    <row r="42" spans="1:15" ht="16">
      <c r="A42" s="42">
        <v>15</v>
      </c>
      <c r="B42" s="43" t="s">
        <v>50</v>
      </c>
      <c r="C42" s="43"/>
      <c r="D42" s="43"/>
      <c r="E42" s="43"/>
      <c r="F42" s="43"/>
      <c r="G42" s="43"/>
      <c r="H42" s="23"/>
    </row>
    <row r="43" spans="1:15" ht="16">
      <c r="A43" s="42">
        <v>16</v>
      </c>
      <c r="B43" s="43" t="s">
        <v>51</v>
      </c>
      <c r="C43" s="43"/>
      <c r="D43" s="43"/>
      <c r="E43" s="43"/>
      <c r="F43" s="43"/>
      <c r="G43" s="43"/>
      <c r="H43" s="23"/>
    </row>
    <row r="44" spans="1:15" ht="16">
      <c r="A44" s="42"/>
      <c r="B44" s="43"/>
      <c r="C44" s="43"/>
      <c r="D44" s="43"/>
      <c r="E44" s="43"/>
      <c r="F44" s="43"/>
      <c r="G44" s="43"/>
      <c r="H44" s="23"/>
    </row>
    <row r="45" spans="1:15" ht="16">
      <c r="A45" s="42">
        <v>21</v>
      </c>
      <c r="B45" s="43" t="s">
        <v>52</v>
      </c>
      <c r="C45" s="43"/>
      <c r="D45" s="43"/>
      <c r="E45" s="43"/>
      <c r="F45" s="43"/>
      <c r="G45" s="43"/>
      <c r="H45" s="23"/>
    </row>
    <row r="46" spans="1:15" ht="16">
      <c r="A46" s="42">
        <v>22</v>
      </c>
      <c r="B46" s="43" t="s">
        <v>53</v>
      </c>
      <c r="C46" s="43"/>
      <c r="D46" s="43"/>
      <c r="E46" s="43"/>
      <c r="F46" s="43"/>
      <c r="G46" s="43"/>
      <c r="H46" s="23"/>
    </row>
    <row r="47" spans="1:15" ht="16">
      <c r="A47" s="42">
        <v>23</v>
      </c>
      <c r="B47" s="43" t="s">
        <v>33</v>
      </c>
      <c r="C47" s="43"/>
      <c r="D47" s="43"/>
      <c r="E47" s="43"/>
      <c r="F47" s="43"/>
      <c r="G47" s="43"/>
      <c r="H47" s="23"/>
    </row>
    <row r="48" spans="1:15" ht="16">
      <c r="A48" s="42">
        <v>24</v>
      </c>
      <c r="B48" s="43" t="s">
        <v>34</v>
      </c>
      <c r="C48" s="43"/>
      <c r="D48" s="43"/>
      <c r="E48" s="43"/>
      <c r="F48" s="43"/>
      <c r="G48" s="43"/>
      <c r="H48" s="23"/>
    </row>
    <row r="49" spans="1:10" ht="16">
      <c r="A49" s="42">
        <v>25</v>
      </c>
      <c r="B49" s="43" t="s">
        <v>37</v>
      </c>
      <c r="C49" s="43"/>
      <c r="D49" s="43"/>
      <c r="E49" s="43"/>
      <c r="F49" s="43"/>
      <c r="G49" s="43"/>
      <c r="H49" s="23"/>
    </row>
    <row r="50" spans="1:10" ht="16">
      <c r="A50" s="42">
        <v>26</v>
      </c>
      <c r="B50" s="43" t="s">
        <v>41</v>
      </c>
      <c r="C50" s="43"/>
      <c r="D50" s="43"/>
      <c r="E50" s="43"/>
      <c r="F50" s="43"/>
      <c r="G50" s="43"/>
      <c r="H50" s="23"/>
    </row>
    <row r="51" spans="1:10" ht="16">
      <c r="A51" s="42">
        <v>27</v>
      </c>
      <c r="B51" s="43" t="s">
        <v>54</v>
      </c>
      <c r="C51" s="43"/>
      <c r="D51" s="43"/>
      <c r="E51" s="43"/>
      <c r="F51" s="43"/>
      <c r="G51" s="43"/>
      <c r="H51" s="23"/>
    </row>
    <row r="52" spans="1:10" ht="14">
      <c r="A52" s="42"/>
      <c r="B52" s="43"/>
      <c r="C52" s="43"/>
    </row>
    <row r="53" spans="1:10" ht="14">
      <c r="A53" s="42"/>
      <c r="B53" s="43"/>
      <c r="C53" s="43"/>
    </row>
    <row r="54" spans="1:10" ht="18">
      <c r="A54" s="39"/>
    </row>
    <row r="55" spans="1:10" ht="18">
      <c r="B55" s="50"/>
      <c r="C55" s="50" t="s">
        <v>182</v>
      </c>
    </row>
    <row r="57" spans="1:10">
      <c r="G57" s="1" t="s">
        <v>35</v>
      </c>
      <c r="H57" s="1"/>
      <c r="I57" s="1"/>
      <c r="J57" s="1"/>
    </row>
    <row r="58" spans="1:10">
      <c r="G58" s="1" t="s">
        <v>36</v>
      </c>
      <c r="H58" s="1"/>
      <c r="I58" s="1"/>
      <c r="J58" s="1"/>
    </row>
  </sheetData>
  <customSheetViews>
    <customSheetView guid="{1B392925-DA65-4C8A-9EC9-264D509333AE}" scale="75" showGridLines="0" fitToPage="1" showRuler="0">
      <selection activeCell="B55" sqref="B55"/>
      <pageMargins left="0.59055118110236227" right="0.59055118110236227" top="0.39370078740157483" bottom="0.39370078740157483" header="0.51181102362204722" footer="0.51181102362204722"/>
      <printOptions horizontalCentered="1"/>
      <pageSetup paperSize="9" scale="58" orientation="portrait" horizontalDpi="4294967294" verticalDpi="300"/>
      <headerFooter alignWithMargins="0"/>
    </customSheetView>
  </customSheetViews>
  <mergeCells count="1">
    <mergeCell ref="I10:K10"/>
  </mergeCells>
  <phoneticPr fontId="19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61" orientation="portrait" horizontalDpi="4294967294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standardy</vt:lpstr>
      <vt:lpstr>sem I-III kształtowanie środ.</vt:lpstr>
      <vt:lpstr>sem I-IIIekoinżynier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</dc:creator>
  <cp:lastModifiedBy>Użytkownik pakietu Microsoft Office</cp:lastModifiedBy>
  <cp:lastPrinted>2012-06-27T06:55:01Z</cp:lastPrinted>
  <dcterms:created xsi:type="dcterms:W3CDTF">1999-04-13T11:53:51Z</dcterms:created>
  <dcterms:modified xsi:type="dcterms:W3CDTF">2018-04-16T12:05:57Z</dcterms:modified>
</cp:coreProperties>
</file>