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BBB92F91-AE96-8140-BEA6-B902837AB2D2}" xr6:coauthVersionLast="32" xr6:coauthVersionMax="32" xr10:uidLastSave="{00000000-0000-0000-0000-000000000000}"/>
  <bookViews>
    <workbookView xWindow="100" yWindow="460" windowWidth="15220" windowHeight="9240" activeTab="1"/>
  </bookViews>
  <sheets>
    <sheet name="Sem I - IV " sheetId="1" r:id="rId1"/>
    <sheet name="uwagi" sheetId="3" r:id="rId2"/>
  </sheets>
  <definedNames>
    <definedName name="_xlnm.Print_Area" localSheetId="0">'Sem I - IV '!$A$1:$L$132</definedName>
  </definedNames>
  <calcPr calcId="162913"/>
</workbook>
</file>

<file path=xl/calcChain.xml><?xml version="1.0" encoding="utf-8"?>
<calcChain xmlns="http://schemas.openxmlformats.org/spreadsheetml/2006/main">
  <c r="K102" i="1" l="1"/>
  <c r="J102" i="1"/>
  <c r="I102" i="1"/>
  <c r="H102" i="1"/>
  <c r="G102" i="1"/>
  <c r="F102" i="1"/>
  <c r="E102" i="1"/>
  <c r="D102" i="1"/>
  <c r="K91" i="1"/>
  <c r="J91" i="1"/>
  <c r="I91" i="1"/>
  <c r="H91" i="1"/>
  <c r="G91" i="1"/>
  <c r="F91" i="1"/>
  <c r="E91" i="1"/>
  <c r="D91" i="1"/>
  <c r="K78" i="1"/>
  <c r="J78" i="1"/>
  <c r="I78" i="1"/>
  <c r="H78" i="1"/>
  <c r="G78" i="1"/>
  <c r="F78" i="1"/>
  <c r="E78" i="1"/>
  <c r="D78" i="1"/>
  <c r="H22" i="1"/>
  <c r="I22" i="1"/>
  <c r="F22" i="1"/>
  <c r="I51" i="1"/>
  <c r="F51" i="1"/>
  <c r="G51" i="1"/>
  <c r="D22" i="1"/>
  <c r="C108" i="1" s="1"/>
  <c r="G108" i="1" s="1"/>
  <c r="G109" i="1" s="1"/>
  <c r="E22" i="1"/>
  <c r="G22" i="1"/>
  <c r="J22" i="1"/>
  <c r="C113" i="1"/>
  <c r="K22" i="1"/>
  <c r="D37" i="1"/>
  <c r="E37" i="1"/>
  <c r="F37" i="1"/>
  <c r="G37" i="1"/>
  <c r="H37" i="1"/>
  <c r="I37" i="1"/>
  <c r="J37" i="1"/>
  <c r="K37" i="1"/>
  <c r="D51" i="1"/>
  <c r="E51" i="1"/>
  <c r="H51" i="1"/>
  <c r="J51" i="1"/>
  <c r="K51" i="1"/>
  <c r="D64" i="1"/>
  <c r="E64" i="1"/>
  <c r="F64" i="1"/>
  <c r="G64" i="1"/>
  <c r="H64" i="1"/>
  <c r="I64" i="1"/>
  <c r="J64" i="1"/>
  <c r="K64" i="1"/>
  <c r="K107" i="1"/>
  <c r="C109" i="1" l="1"/>
</calcChain>
</file>

<file path=xl/sharedStrings.xml><?xml version="1.0" encoding="utf-8"?>
<sst xmlns="http://schemas.openxmlformats.org/spreadsheetml/2006/main" count="393" uniqueCount="276">
  <si>
    <t>Politechnika Białostocka</t>
  </si>
  <si>
    <t>Wydział Budownictwa i Inżynierii Środowiska</t>
  </si>
  <si>
    <t>specjalność: systemy ochrony wody, gleby, powietrza i krajobrazu</t>
  </si>
  <si>
    <t xml:space="preserve">SEMESTR </t>
  </si>
  <si>
    <t>I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</si>
  <si>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</si>
  <si>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</si>
  <si>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</si>
  <si>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</si>
  <si>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</si>
  <si>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</si>
  <si>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</si>
  <si>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</si>
  <si>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</si>
  <si>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</si>
  <si>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</si>
  <si>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</si>
  <si>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</si>
  <si>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</si>
  <si>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</si>
  <si>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Podstawy matematyki  (E)</t>
  </si>
  <si>
    <t>Chemia  (E)</t>
  </si>
  <si>
    <t xml:space="preserve">Technologia informacyjna </t>
  </si>
  <si>
    <t>Fizyka</t>
  </si>
  <si>
    <t>Język obcy I</t>
  </si>
  <si>
    <t>RAZEM</t>
  </si>
  <si>
    <t>II</t>
  </si>
  <si>
    <t>Matematyka stosowana w OŚ  (E)</t>
  </si>
  <si>
    <t>21/WBiIS</t>
  </si>
  <si>
    <t>Metody instrumentalne w kontroli zaniecz. środ.</t>
  </si>
  <si>
    <t>Biologia ogólna</t>
  </si>
  <si>
    <t>Meteorologia i klimatologia (E)</t>
  </si>
  <si>
    <t>Przedmiot do wyboru II</t>
  </si>
  <si>
    <t>Język obcy II</t>
  </si>
  <si>
    <t>III</t>
  </si>
  <si>
    <t>Mikrobiologia  (E)</t>
  </si>
  <si>
    <t xml:space="preserve">Inżynieria procesowa </t>
  </si>
  <si>
    <t>Chemia sanitarna</t>
  </si>
  <si>
    <t>Ochrona przyrody</t>
  </si>
  <si>
    <t>Geologia i geomorfologia (E)</t>
  </si>
  <si>
    <t>15/16</t>
  </si>
  <si>
    <t xml:space="preserve">Biochemia   (E) </t>
  </si>
  <si>
    <t>Język obcy III</t>
  </si>
  <si>
    <t>Technologie ochrony środowiska</t>
  </si>
  <si>
    <t>13/14</t>
  </si>
  <si>
    <t>IV</t>
  </si>
  <si>
    <t>Gleboznawstwo  (E)</t>
  </si>
  <si>
    <t>V</t>
  </si>
  <si>
    <t>Systemy odprowadzania ścieków</t>
  </si>
  <si>
    <t>Hydrologia z Hydrogeologią  (E)</t>
  </si>
  <si>
    <t>Ochrona powierzchni ziemi</t>
  </si>
  <si>
    <t>Prawo w ochronie środowiska</t>
  </si>
  <si>
    <t>Przedmiot do wyboru IV</t>
  </si>
  <si>
    <t>VI</t>
  </si>
  <si>
    <t>Zrównoważony rozwój i zagrożenia cywilizacyjne (E)</t>
  </si>
  <si>
    <t>Ergonomia i BHP</t>
  </si>
  <si>
    <t>Ochrona wód  (E)</t>
  </si>
  <si>
    <t>Techniki odnowy środowiska</t>
  </si>
  <si>
    <t>Seminarium dyplomowe</t>
  </si>
  <si>
    <t xml:space="preserve">Technologie bioenergetyczne  </t>
  </si>
  <si>
    <t>14 i 12</t>
  </si>
  <si>
    <t>Ochrona własności intelektualnej</t>
  </si>
  <si>
    <t>Praca dyplomowa inżynierska</t>
  </si>
  <si>
    <t>Przedmiot do wyboru VI</t>
  </si>
  <si>
    <t>12 i 13</t>
  </si>
  <si>
    <t>Łączna liczba godzin zajęć dydaktycznych w części "inżynierskiej" wynosi:</t>
  </si>
  <si>
    <t>Łączna liczba godzin wykładowych wynosi:</t>
  </si>
  <si>
    <t>, co stanowi</t>
  </si>
  <si>
    <t>% ogólnej liczby godzin</t>
  </si>
  <si>
    <t xml:space="preserve">    zaliczenia praktyki (bez wystawiania oceny) dokonuje opiekun praktyki zawodowej; </t>
  </si>
  <si>
    <t xml:space="preserve">"Seminarium dyplomowe" realizują jednostki dyplomujące </t>
  </si>
  <si>
    <t>Wyjaśnienie oznaczeń :</t>
  </si>
  <si>
    <t>(E)</t>
  </si>
  <si>
    <t>egzamin</t>
  </si>
  <si>
    <t>wykład</t>
  </si>
  <si>
    <t xml:space="preserve">C </t>
  </si>
  <si>
    <t>ćwiczenia audytoryjne</t>
  </si>
  <si>
    <t xml:space="preserve">L </t>
  </si>
  <si>
    <t>laboratorium</t>
  </si>
  <si>
    <t>Przedsiębiorczość</t>
  </si>
  <si>
    <t>pracownia specjalistyczna</t>
  </si>
  <si>
    <t>ćwiczenia projektowe</t>
  </si>
  <si>
    <t>seminarium</t>
  </si>
  <si>
    <t>Geodezja</t>
  </si>
  <si>
    <t>Kartografia</t>
  </si>
  <si>
    <t>Oznaczenia poszczególnych Katedr :</t>
  </si>
  <si>
    <r>
      <t>Wykaz przedmiotów obieralnych kierunkowych</t>
    </r>
    <r>
      <rPr>
        <sz val="10"/>
        <rFont val="Arial CE"/>
        <charset val="238"/>
      </rPr>
      <t>:</t>
    </r>
  </si>
  <si>
    <t>(dotyczy kolumny "Uwagi")</t>
  </si>
  <si>
    <t>Przedmioty obieralne zgłaszane są Dziekanowi przez poszczególne jednostki</t>
  </si>
  <si>
    <t>godziny zlecone</t>
  </si>
  <si>
    <t>Katedra Podstaw Budownictwa i Ochrony Budowli</t>
  </si>
  <si>
    <t>Katedra Mechaniki Konstrukcji</t>
  </si>
  <si>
    <t>Katedra Konstrukcji Budowlanych</t>
  </si>
  <si>
    <t>Zakład Inżynierii Drogowej</t>
  </si>
  <si>
    <t>Zakład Inżynierii Procesów Budowlanych</t>
  </si>
  <si>
    <t>Zakład Geotechniki</t>
  </si>
  <si>
    <t>Zakład Informacji Przestrzennej</t>
  </si>
  <si>
    <t>Katedra Ciepłownictwa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</si>
  <si>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</si>
  <si>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</si>
  <si>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</si>
  <si>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</si>
  <si>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</si>
  <si>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</si>
  <si>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Instytut Fizyki (Katedra Fizyki)</t>
  </si>
  <si>
    <t>Studium Praktycznej Nauki Języków Obcych</t>
  </si>
  <si>
    <t>Studium Wychowania Fizycznego i Sportu</t>
  </si>
  <si>
    <t>Wydział Elektryczny</t>
  </si>
  <si>
    <t>Wydział Zarządzania</t>
  </si>
  <si>
    <t>Wydział Architektury</t>
  </si>
  <si>
    <t>..........................................</t>
  </si>
  <si>
    <t>(pieczęć i podpis Dziekana)</t>
  </si>
  <si>
    <t>*) Ćwiczenia z "Ekologii" realizowane są w formie ćwiczeń terenowych, w wymiarze (30h) w miesiącach V i VI, 7,5 h przez 4 tygodnie</t>
  </si>
  <si>
    <t>Ekologia* (E)</t>
  </si>
  <si>
    <t>Geometria wykreślna i grafika inżynierska</t>
  </si>
  <si>
    <t>Przedmiot do wyboru III</t>
  </si>
  <si>
    <t xml:space="preserve">Systemy uzdatniania wody                        </t>
  </si>
  <si>
    <t xml:space="preserve">Monitoring środowiska (E)                         </t>
  </si>
  <si>
    <t>Elektrochemia ekologiczna</t>
  </si>
  <si>
    <t xml:space="preserve">Ochrona powietrza                                    </t>
  </si>
  <si>
    <t xml:space="preserve">Systemy  oczyszczania ścieków (E)           </t>
  </si>
  <si>
    <t>GIS i teledetekcja</t>
  </si>
  <si>
    <t xml:space="preserve">Gospodarka odpadami  (E)                         </t>
  </si>
  <si>
    <t>Ekonomia i zarządzanie w ochronie środowiska</t>
  </si>
  <si>
    <t>Przedmiot do wyboru VII</t>
  </si>
  <si>
    <t>Przedmiot do wyboru IX</t>
  </si>
  <si>
    <t>Podstawy statystyki w OŚ</t>
  </si>
  <si>
    <t xml:space="preserve">Język obcy V </t>
  </si>
  <si>
    <t xml:space="preserve">Język obcy IV  </t>
  </si>
  <si>
    <t>*) Ćwiczenia z gleboznawstwa realizowane są w formie ćwiczeń terenowych, w wymiarze (30h) w miesiącach V i VI, 7,5 h przez 4 tygodnie</t>
  </si>
  <si>
    <t>PLAN STUDIÓW NIESTACJONARNYCH I STOPNIA (INŻ.)</t>
  </si>
  <si>
    <t>(10 tygodni)</t>
  </si>
  <si>
    <t>(kierunek: OCHRONA ŚRODOWISKA)</t>
  </si>
  <si>
    <t>G01500-1</t>
  </si>
  <si>
    <t>G01509</t>
  </si>
  <si>
    <t>G01702</t>
  </si>
  <si>
    <t>G01506</t>
  </si>
  <si>
    <t>G01503</t>
  </si>
  <si>
    <t>G01609</t>
  </si>
  <si>
    <t>G02501-1</t>
  </si>
  <si>
    <t>G02508</t>
  </si>
  <si>
    <t>G02600</t>
  </si>
  <si>
    <t>G02228</t>
  </si>
  <si>
    <t>G02614</t>
  </si>
  <si>
    <t>G02606</t>
  </si>
  <si>
    <t>G03604</t>
  </si>
  <si>
    <t>G03703</t>
  </si>
  <si>
    <t>G03514</t>
  </si>
  <si>
    <t>G04626</t>
  </si>
  <si>
    <t>G03302</t>
  </si>
  <si>
    <t>G03060</t>
  </si>
  <si>
    <t>G04607</t>
  </si>
  <si>
    <t>G04705</t>
  </si>
  <si>
    <t>G04619</t>
  </si>
  <si>
    <t>G05021</t>
  </si>
  <si>
    <t>G05707</t>
  </si>
  <si>
    <t>G05038</t>
  </si>
  <si>
    <t>G05621</t>
  </si>
  <si>
    <t>G06300</t>
  </si>
  <si>
    <t>G06302</t>
  </si>
  <si>
    <t>G06031</t>
  </si>
  <si>
    <t>G07709</t>
  </si>
  <si>
    <t>G07303</t>
  </si>
  <si>
    <t>G07304</t>
  </si>
  <si>
    <t>G07750</t>
  </si>
  <si>
    <t>Technologia wody i ścieków</t>
  </si>
  <si>
    <t>Mikrobiologia wód powierzchniowych</t>
  </si>
  <si>
    <t>Systemy zaopatrzenia w wodę</t>
  </si>
  <si>
    <t>Ochrona i rekultywacja zbiorników wodnych</t>
  </si>
  <si>
    <t>Zagrożenia powodziowe-praktyka obliczeniowa</t>
  </si>
  <si>
    <t>Zagrożenia ujęć wód podziemnych-praktyka</t>
  </si>
  <si>
    <t>Całkowita ilość ECTS w trakcie studiów (I-VIIsem):</t>
  </si>
  <si>
    <t>Ilość ECTS obieralnych:</t>
  </si>
  <si>
    <t>Udział ECTS obieralnych (w procentach)</t>
  </si>
  <si>
    <t>2) Zdania egzaminu z języka obcego na poziomie B2 Europejskiego Systemu Opisu Kształcenia Językowego</t>
  </si>
  <si>
    <t>Przedmioty wybieralne</t>
  </si>
  <si>
    <t>Komunikacja interpersonalna</t>
  </si>
  <si>
    <t>Gender studies</t>
  </si>
  <si>
    <t>I A</t>
  </si>
  <si>
    <t>I B</t>
  </si>
  <si>
    <t>II A</t>
  </si>
  <si>
    <t>III A</t>
  </si>
  <si>
    <t>II B</t>
  </si>
  <si>
    <t>III B</t>
  </si>
  <si>
    <t>IV A</t>
  </si>
  <si>
    <t>IV B</t>
  </si>
  <si>
    <t>V A</t>
  </si>
  <si>
    <t>V B</t>
  </si>
  <si>
    <t>VI A</t>
  </si>
  <si>
    <t>VI B</t>
  </si>
  <si>
    <t>VII A</t>
  </si>
  <si>
    <t>VII B</t>
  </si>
  <si>
    <t>VIII A</t>
  </si>
  <si>
    <t>VIII B</t>
  </si>
  <si>
    <t>IX A</t>
  </si>
  <si>
    <t>IX B</t>
  </si>
  <si>
    <t>Mikroorganizmy w ochronie środowiska</t>
  </si>
  <si>
    <t>Instrumentalna chemia analityczna</t>
  </si>
  <si>
    <t>X A</t>
  </si>
  <si>
    <t>X B</t>
  </si>
  <si>
    <t>XI A</t>
  </si>
  <si>
    <t>XI B</t>
  </si>
  <si>
    <t>XII A</t>
  </si>
  <si>
    <t>XII B</t>
  </si>
  <si>
    <t>XIII A</t>
  </si>
  <si>
    <t>XIII B</t>
  </si>
  <si>
    <t>Ocena oddziaływania na środowisko I</t>
  </si>
  <si>
    <t>Ocena oddziaływania na środowisko II</t>
  </si>
  <si>
    <t>G03020</t>
  </si>
  <si>
    <t>G03050</t>
  </si>
  <si>
    <t>G05030</t>
  </si>
  <si>
    <t>Kształtowanie obszarów chronionych</t>
  </si>
  <si>
    <t>G02020A/B</t>
  </si>
  <si>
    <t>Przedmiot do wyboru I</t>
  </si>
  <si>
    <t>G02222A/B</t>
  </si>
  <si>
    <t>G032040A/B</t>
  </si>
  <si>
    <t>G03514A/B</t>
  </si>
  <si>
    <t>Przedmiot do wyboru V (E)</t>
  </si>
  <si>
    <t>G04059A/B</t>
  </si>
  <si>
    <t>G04706A/B</t>
  </si>
  <si>
    <t>G05020A/B</t>
  </si>
  <si>
    <t xml:space="preserve">Przedmiot do wyboru VIII  (E)      </t>
  </si>
  <si>
    <t>G06622A/B</t>
  </si>
  <si>
    <t>G06301A/B</t>
  </si>
  <si>
    <t>Przedmiot do wyboru X</t>
  </si>
  <si>
    <t>Przedmiot do wyboru XI</t>
  </si>
  <si>
    <t>Przedmiot do wyboru XII</t>
  </si>
  <si>
    <t>G06303A/B</t>
  </si>
  <si>
    <t>G06304A/B</t>
  </si>
  <si>
    <t>G06305A/B</t>
  </si>
  <si>
    <t>Przedmiot do wyboru XIII</t>
  </si>
  <si>
    <t>G07201A/B</t>
  </si>
  <si>
    <t>Gospodarowanie zasobami wodnymi jezior i zbiorników zaporowych</t>
  </si>
  <si>
    <t>zatwierdzony przez Radę Wydziału w dniu 29.02.2012</t>
  </si>
  <si>
    <t>obowiązuje studentów, którzy rozpoczęli studia w roku akad. 2012/2013</t>
  </si>
  <si>
    <t>Student kończący studia na I stopniu zobowiązany jest do:</t>
  </si>
  <si>
    <t xml:space="preserve">Przedmiot do wyboru  HES I </t>
  </si>
  <si>
    <t xml:space="preserve">Przedmiot do wyboru HES II </t>
  </si>
  <si>
    <t>G02111A/B/C</t>
  </si>
  <si>
    <t>G04111A/B/C</t>
  </si>
  <si>
    <t>HES A</t>
  </si>
  <si>
    <t>HES  B</t>
  </si>
  <si>
    <t>HES C</t>
  </si>
  <si>
    <t>G01550a/n/r</t>
  </si>
  <si>
    <t>G02551a/n/r</t>
  </si>
  <si>
    <t>G03552a/n/r</t>
  </si>
  <si>
    <t>G04553a/n/r</t>
  </si>
  <si>
    <t>G05554a/n/r</t>
  </si>
  <si>
    <t>Języki</t>
  </si>
  <si>
    <t>a</t>
  </si>
  <si>
    <t>n</t>
  </si>
  <si>
    <t>r</t>
  </si>
  <si>
    <t>angielski</t>
  </si>
  <si>
    <t>niemiecki</t>
  </si>
  <si>
    <t>rosyjski</t>
  </si>
  <si>
    <t>Praktyka kierunkowa</t>
  </si>
  <si>
    <t>G07305</t>
  </si>
  <si>
    <t>PRZEDMIOTY OBIERALNE</t>
  </si>
  <si>
    <t>Zasady gospodarki nieczystościami ciekłymi</t>
  </si>
  <si>
    <t>Urządzenia do oczyszczania wody i ścieków</t>
  </si>
  <si>
    <t>Bilogia środowiska II</t>
  </si>
  <si>
    <t>wybieralność polega na wyborze prowadzącego</t>
  </si>
  <si>
    <t>Biologia środowiska I</t>
  </si>
  <si>
    <t>X C</t>
  </si>
  <si>
    <t>Rolnicze obciążenia środowiska</t>
  </si>
  <si>
    <t>Gospodarka wodna na obszarach zurbanizowanych</t>
  </si>
  <si>
    <t>Łączna liczba godzin praktycznych (C+L+Ps+S):</t>
  </si>
  <si>
    <t>co stanowi</t>
  </si>
  <si>
    <t>Rekultywacja terenów zdegradowanych</t>
  </si>
  <si>
    <r>
      <t xml:space="preserve">                                       SEMESTR </t>
    </r>
    <r>
      <rPr>
        <sz val="10"/>
        <rFont val="Arial CE"/>
        <charset val="238"/>
      </rPr>
      <t>VII (inż.)</t>
    </r>
  </si>
  <si>
    <r>
      <t>1) Odbycia p</t>
    </r>
    <r>
      <rPr>
        <b/>
        <sz val="10"/>
        <rFont val="Arial CE"/>
        <charset val="238"/>
      </rPr>
      <t>raktyki kierunkowej (zawodowej) w zakładach pracy</t>
    </r>
    <r>
      <rPr>
        <sz val="10"/>
        <rFont val="Arial CE"/>
        <charset val="238"/>
      </rPr>
      <t>;</t>
    </r>
  </si>
  <si>
    <r>
      <t xml:space="preserve">    w wymiarze 6</t>
    </r>
    <r>
      <rPr>
        <b/>
        <sz val="10"/>
        <rFont val="Arial CE"/>
        <charset val="238"/>
      </rPr>
      <t xml:space="preserve"> tygodni</t>
    </r>
    <r>
      <rPr>
        <sz val="10"/>
        <rFont val="Arial CE"/>
        <charset val="238"/>
      </rPr>
      <t>, podczas wakacji po sem. VI</t>
    </r>
  </si>
  <si>
    <t>Plan studiów został zatwierdzony przez Radę Wydziału w dniu 29.02.2012 r</t>
  </si>
  <si>
    <t>strona 1/3</t>
  </si>
  <si>
    <t>strona 2/3</t>
  </si>
  <si>
    <t>strona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</si>
</sst>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2"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charset val="238"/>
    </font>
    <font>
      <sz val="14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4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2"/>
      <name val="Arial CE"/>
      <charset val="238"/>
    </font>
    <font>
      <sz val="10"/>
      <color indexed="12"/>
      <name val="Arial CE"/>
      <charset val="238"/>
    </font>
    <font>
      <b/>
      <u/>
      <sz val="10"/>
      <name val="Arial CE"/>
      <charset val="238"/>
    </font>
    <font>
      <i/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11"/>
      <color indexed="10"/>
      <name val="Arial CE"/>
      <family val="2"/>
      <charset val="238"/>
    </font>
    <font>
      <sz val="11"/>
      <name val="Arial CE"/>
      <charset val="238"/>
    </font>
    <font>
      <i/>
      <sz val="11"/>
      <name val="Arial CE"/>
      <charset val="238"/>
    </font>
    <font>
      <sz val="11"/>
      <color indexed="12"/>
      <name val="Arial CE"/>
      <charset val="238"/>
    </font>
    <font>
      <sz val="11"/>
      <color indexed="8"/>
      <name val="Arial CE"/>
      <charset val="238"/>
    </font>
    <font>
      <sz val="10"/>
      <color indexed="10"/>
      <name val="Arial CE"/>
      <charset val="238"/>
    </font>
    <font>
      <i/>
      <sz val="10"/>
      <color indexed="18"/>
      <name val="Arial CE"/>
      <charset val="238"/>
    </font>
    <font>
      <b/>
      <sz val="16"/>
      <name val="Arial CE"/>
      <charset val="238"/>
    </font>
    <font>
      <sz val="7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0" xfId="0" applyFont="1"/>
    <xf numFmtId="0" fontId="2" fillId="0" borderId="0" xfId="0" applyFont="1"/>
    <xf numFmtId="16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9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0" xfId="0" applyFill="1"/>
    <xf numFmtId="0" fontId="9" fillId="0" borderId="5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0" fillId="0" borderId="4" xfId="0" applyBorder="1"/>
    <xf numFmtId="0" fontId="0" fillId="2" borderId="4" xfId="0" applyFill="1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1" xfId="0" applyFill="1" applyBorder="1"/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/>
    <xf numFmtId="0" fontId="0" fillId="2" borderId="12" xfId="0" applyFill="1" applyBorder="1"/>
    <xf numFmtId="0" fontId="11" fillId="0" borderId="5" xfId="0" applyFont="1" applyBorder="1" applyAlignment="1">
      <alignment horizontal="center"/>
    </xf>
    <xf numFmtId="0" fontId="11" fillId="0" borderId="6" xfId="0" applyFont="1" applyBorder="1"/>
    <xf numFmtId="0" fontId="11" fillId="0" borderId="4" xfId="0" applyFont="1" applyBorder="1"/>
    <xf numFmtId="0" fontId="11" fillId="2" borderId="4" xfId="0" applyFont="1" applyFill="1" applyBorder="1"/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3" fillId="0" borderId="0" xfId="0" applyFont="1"/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6" fillId="0" borderId="0" xfId="0" applyFont="1"/>
    <xf numFmtId="0" fontId="2" fillId="0" borderId="0" xfId="0" applyFont="1" applyAlignment="1">
      <alignment horizontal="left"/>
    </xf>
    <xf numFmtId="0" fontId="17" fillId="0" borderId="0" xfId="0" applyFont="1"/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21" fillId="0" borderId="0" xfId="0" applyFont="1"/>
    <xf numFmtId="0" fontId="0" fillId="3" borderId="15" xfId="0" applyFont="1" applyFill="1" applyBorder="1"/>
    <xf numFmtId="0" fontId="0" fillId="3" borderId="11" xfId="0" applyFont="1" applyFill="1" applyBorder="1"/>
    <xf numFmtId="0" fontId="0" fillId="0" borderId="11" xfId="0" applyFont="1" applyFill="1" applyBorder="1"/>
    <xf numFmtId="0" fontId="0" fillId="0" borderId="12" xfId="0" applyFont="1" applyFill="1" applyBorder="1"/>
    <xf numFmtId="0" fontId="0" fillId="0" borderId="8" xfId="0" applyFont="1" applyFill="1" applyBorder="1"/>
    <xf numFmtId="0" fontId="0" fillId="0" borderId="16" xfId="0" applyFont="1" applyFill="1" applyBorder="1"/>
    <xf numFmtId="0" fontId="0" fillId="0" borderId="4" xfId="0" applyFont="1" applyFill="1" applyBorder="1"/>
    <xf numFmtId="0" fontId="0" fillId="0" borderId="11" xfId="0" applyFont="1" applyFill="1" applyBorder="1" applyAlignment="1">
      <alignment shrinkToFit="1"/>
    </xf>
    <xf numFmtId="0" fontId="0" fillId="0" borderId="17" xfId="0" applyFont="1" applyFill="1" applyBorder="1"/>
    <xf numFmtId="0" fontId="0" fillId="4" borderId="0" xfId="0" applyFill="1"/>
    <xf numFmtId="0" fontId="0" fillId="3" borderId="0" xfId="0" applyFill="1"/>
    <xf numFmtId="0" fontId="0" fillId="3" borderId="12" xfId="0" applyFont="1" applyFill="1" applyBorder="1"/>
    <xf numFmtId="0" fontId="0" fillId="5" borderId="12" xfId="0" applyFont="1" applyFill="1" applyBorder="1"/>
    <xf numFmtId="0" fontId="0" fillId="5" borderId="16" xfId="0" applyFont="1" applyFill="1" applyBorder="1"/>
    <xf numFmtId="0" fontId="0" fillId="5" borderId="17" xfId="0" applyFont="1" applyFill="1" applyBorder="1"/>
    <xf numFmtId="0" fontId="1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/>
    <xf numFmtId="0" fontId="19" fillId="0" borderId="0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9" fillId="0" borderId="0" xfId="0" applyFont="1" applyFill="1" applyAlignment="1">
      <alignment horizontal="left"/>
    </xf>
    <xf numFmtId="0" fontId="19" fillId="0" borderId="0" xfId="0" applyFont="1" applyFill="1" applyBorder="1"/>
    <xf numFmtId="0" fontId="19" fillId="0" borderId="0" xfId="0" applyFont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19" fillId="0" borderId="0" xfId="0" applyFont="1" applyFill="1" applyAlignment="1">
      <alignment horizontal="center"/>
    </xf>
    <xf numFmtId="0" fontId="24" fillId="0" borderId="0" xfId="0" applyFont="1" applyFill="1" applyBorder="1"/>
    <xf numFmtId="0" fontId="25" fillId="0" borderId="0" xfId="0" applyFont="1" applyFill="1"/>
    <xf numFmtId="0" fontId="26" fillId="0" borderId="0" xfId="0" applyFont="1" applyFill="1" applyBorder="1"/>
    <xf numFmtId="0" fontId="27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0" fillId="0" borderId="1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18" xfId="0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22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23" xfId="0" applyFont="1" applyBorder="1"/>
    <xf numFmtId="0" fontId="0" fillId="0" borderId="6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15" xfId="0" applyFont="1" applyFill="1" applyBorder="1"/>
    <xf numFmtId="0" fontId="9" fillId="0" borderId="22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0" fillId="0" borderId="0" xfId="0" applyFont="1"/>
    <xf numFmtId="0" fontId="0" fillId="0" borderId="6" xfId="0" applyFont="1" applyFill="1" applyBorder="1"/>
    <xf numFmtId="0" fontId="0" fillId="0" borderId="24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23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8" xfId="0" applyFont="1" applyFill="1" applyBorder="1"/>
    <xf numFmtId="0" fontId="9" fillId="0" borderId="29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0" fillId="5" borderId="11" xfId="0" applyFont="1" applyFill="1" applyBorder="1"/>
    <xf numFmtId="0" fontId="9" fillId="5" borderId="25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7" fillId="5" borderId="12" xfId="0" applyFont="1" applyFill="1" applyBorder="1"/>
    <xf numFmtId="0" fontId="0" fillId="0" borderId="30" xfId="0" applyFont="1" applyFill="1" applyBorder="1"/>
    <xf numFmtId="0" fontId="9" fillId="0" borderId="31" xfId="0" applyFont="1" applyFill="1" applyBorder="1" applyAlignment="1">
      <alignment horizontal="center"/>
    </xf>
    <xf numFmtId="0" fontId="0" fillId="0" borderId="0" xfId="0" applyFont="1" applyFill="1"/>
    <xf numFmtId="0" fontId="0" fillId="0" borderId="32" xfId="0" applyFont="1" applyBorder="1" applyAlignment="1">
      <alignment horizontal="center"/>
    </xf>
    <xf numFmtId="0" fontId="0" fillId="0" borderId="9" xfId="0" applyFont="1" applyBorder="1"/>
    <xf numFmtId="0" fontId="9" fillId="0" borderId="33" xfId="0" applyFont="1" applyFill="1" applyBorder="1" applyAlignment="1">
      <alignment horizontal="center"/>
    </xf>
    <xf numFmtId="0" fontId="0" fillId="5" borderId="34" xfId="0" applyFont="1" applyFill="1" applyBorder="1" applyAlignment="1">
      <alignment horizontal="center"/>
    </xf>
    <xf numFmtId="0" fontId="0" fillId="5" borderId="4" xfId="0" applyFont="1" applyFill="1" applyBorder="1"/>
    <xf numFmtId="0" fontId="0" fillId="5" borderId="30" xfId="0" applyFont="1" applyFill="1" applyBorder="1"/>
    <xf numFmtId="0" fontId="9" fillId="5" borderId="22" xfId="0" applyFont="1" applyFill="1" applyBorder="1" applyAlignment="1">
      <alignment horizontal="center"/>
    </xf>
    <xf numFmtId="0" fontId="0" fillId="5" borderId="32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0" fillId="0" borderId="12" xfId="0" applyFont="1" applyFill="1" applyBorder="1" applyAlignment="1">
      <alignment wrapText="1"/>
    </xf>
    <xf numFmtId="0" fontId="9" fillId="5" borderId="35" xfId="0" applyFont="1" applyFill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0" xfId="0" applyFont="1" applyBorder="1"/>
    <xf numFmtId="0" fontId="0" fillId="0" borderId="3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1" xfId="0" applyFont="1" applyBorder="1"/>
    <xf numFmtId="0" fontId="0" fillId="0" borderId="16" xfId="0" applyFont="1" applyBorder="1"/>
    <xf numFmtId="0" fontId="0" fillId="0" borderId="2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8" xfId="0" applyFont="1" applyFill="1" applyBorder="1" applyAlignment="1">
      <alignment wrapText="1"/>
    </xf>
    <xf numFmtId="0" fontId="0" fillId="5" borderId="42" xfId="0" applyFont="1" applyFill="1" applyBorder="1" applyAlignment="1">
      <alignment horizontal="center"/>
    </xf>
    <xf numFmtId="0" fontId="9" fillId="5" borderId="31" xfId="0" applyFont="1" applyFill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32" xfId="0" applyFont="1" applyBorder="1"/>
    <xf numFmtId="0" fontId="0" fillId="0" borderId="4" xfId="0" applyFont="1" applyBorder="1"/>
    <xf numFmtId="0" fontId="28" fillId="0" borderId="12" xfId="0" applyFont="1" applyFill="1" applyBorder="1"/>
    <xf numFmtId="0" fontId="0" fillId="5" borderId="43" xfId="0" applyFont="1" applyFill="1" applyBorder="1"/>
    <xf numFmtId="0" fontId="0" fillId="5" borderId="44" xfId="0" applyFont="1" applyFill="1" applyBorder="1"/>
    <xf numFmtId="0" fontId="9" fillId="5" borderId="45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5" borderId="40" xfId="0" applyFont="1" applyFill="1" applyBorder="1" applyAlignment="1">
      <alignment horizontal="center"/>
    </xf>
    <xf numFmtId="0" fontId="0" fillId="5" borderId="28" xfId="0" applyFont="1" applyFill="1" applyBorder="1"/>
    <xf numFmtId="0" fontId="9" fillId="5" borderId="33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46" xfId="0" applyFont="1" applyFill="1" applyBorder="1"/>
    <xf numFmtId="16" fontId="9" fillId="5" borderId="12" xfId="0" applyNumberFormat="1" applyFont="1" applyFill="1" applyBorder="1" applyAlignment="1">
      <alignment horizontal="center"/>
    </xf>
    <xf numFmtId="16" fontId="9" fillId="5" borderId="44" xfId="0" applyNumberFormat="1" applyFont="1" applyFill="1" applyBorder="1" applyAlignment="1">
      <alignment horizontal="center"/>
    </xf>
    <xf numFmtId="0" fontId="0" fillId="5" borderId="0" xfId="0" applyFont="1" applyFill="1"/>
    <xf numFmtId="0" fontId="0" fillId="0" borderId="0" xfId="0" applyFont="1" applyFill="1" applyBorder="1"/>
    <xf numFmtId="1" fontId="9" fillId="0" borderId="47" xfId="0" applyNumberFormat="1" applyFont="1" applyBorder="1" applyAlignment="1">
      <alignment horizontal="left"/>
    </xf>
    <xf numFmtId="0" fontId="29" fillId="0" borderId="0" xfId="0" applyFont="1"/>
    <xf numFmtId="0" fontId="9" fillId="0" borderId="0" xfId="0" applyFont="1" applyAlignment="1">
      <alignment horizontal="right"/>
    </xf>
    <xf numFmtId="0" fontId="9" fillId="0" borderId="47" xfId="0" applyFont="1" applyBorder="1"/>
    <xf numFmtId="1" fontId="9" fillId="0" borderId="47" xfId="0" applyNumberFormat="1" applyFont="1" applyBorder="1"/>
    <xf numFmtId="1" fontId="9" fillId="0" borderId="0" xfId="0" applyNumberFormat="1" applyFont="1" applyBorder="1"/>
    <xf numFmtId="0" fontId="9" fillId="0" borderId="0" xfId="0" applyFont="1" applyBorder="1"/>
    <xf numFmtId="172" fontId="9" fillId="0" borderId="0" xfId="0" applyNumberFormat="1" applyFont="1" applyBorder="1"/>
    <xf numFmtId="0" fontId="9" fillId="6" borderId="0" xfId="0" applyFont="1" applyFill="1" applyBorder="1"/>
    <xf numFmtId="0" fontId="9" fillId="6" borderId="0" xfId="0" applyFont="1" applyFill="1"/>
    <xf numFmtId="1" fontId="9" fillId="6" borderId="0" xfId="0" applyNumberFormat="1" applyFont="1" applyFill="1"/>
    <xf numFmtId="0" fontId="30" fillId="0" borderId="0" xfId="0" applyFont="1"/>
    <xf numFmtId="0" fontId="0" fillId="0" borderId="44" xfId="0" applyFont="1" applyFill="1" applyBorder="1"/>
    <xf numFmtId="0" fontId="9" fillId="0" borderId="45" xfId="0" applyFont="1" applyFill="1" applyBorder="1" applyAlignment="1">
      <alignment horizontal="center"/>
    </xf>
    <xf numFmtId="0" fontId="0" fillId="0" borderId="43" xfId="0" applyFont="1" applyFill="1" applyBorder="1"/>
    <xf numFmtId="0" fontId="0" fillId="0" borderId="40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48" xfId="0" applyFont="1" applyFill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9" fillId="0" borderId="1" xfId="0" applyFont="1" applyBorder="1"/>
    <xf numFmtId="0" fontId="9" fillId="0" borderId="18" xfId="0" applyFont="1" applyBorder="1"/>
    <xf numFmtId="0" fontId="9" fillId="0" borderId="49" xfId="0" applyFont="1" applyFill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5" borderId="50" xfId="0" applyFont="1" applyFill="1" applyBorder="1"/>
    <xf numFmtId="0" fontId="0" fillId="5" borderId="51" xfId="0" applyFont="1" applyFill="1" applyBorder="1"/>
    <xf numFmtId="0" fontId="9" fillId="5" borderId="52" xfId="0" applyFont="1" applyFill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0" fillId="5" borderId="48" xfId="0" applyFont="1" applyFill="1" applyBorder="1" applyAlignment="1">
      <alignment horizontal="center"/>
    </xf>
    <xf numFmtId="0" fontId="7" fillId="7" borderId="0" xfId="0" applyFont="1" applyFill="1" applyAlignment="1">
      <alignment horizontal="left"/>
    </xf>
    <xf numFmtId="0" fontId="0" fillId="7" borderId="0" xfId="0" applyFill="1"/>
    <xf numFmtId="0" fontId="0" fillId="5" borderId="11" xfId="0" applyFill="1" applyBorder="1"/>
    <xf numFmtId="0" fontId="0" fillId="5" borderId="11" xfId="0" applyFill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25"/>
  <sheetViews>
    <sheetView view="pageBreakPreview" topLeftCell="A58" zoomScaleNormal="75" zoomScaleSheetLayoutView="100" workbookViewId="0">
      <selection activeCell="C76" sqref="C76"/>
    </sheetView>
  </sheetViews>
  <sheetFormatPr baseColWidth="10" defaultRowHeight="13"/>
  <cols>
    <col min="1" max="1" width="4.83203125" customWidth="1"/>
    <col min="2" max="2" width="40.6640625" customWidth="1"/>
    <col min="3" max="3" width="14.5" customWidth="1"/>
    <col min="4" max="9" width="5.6640625" customWidth="1"/>
    <col min="10" max="10" width="13.1640625" customWidth="1"/>
    <col min="11" max="11" width="15" customWidth="1"/>
    <col min="12" max="12" width="7.6640625" customWidth="1"/>
    <col min="13" max="13" width="23" customWidth="1"/>
    <col min="14" max="256" width="8.83203125" customWidth="1"/>
  </cols>
  <sheetData>
    <row r="2" spans="1:12" s="2" customFormat="1" ht="18">
      <c r="A2" s="1" t="s">
        <v>0</v>
      </c>
      <c r="F2" s="3" t="s">
        <v>273</v>
      </c>
      <c r="J2" s="1"/>
      <c r="L2" s="4"/>
    </row>
    <row r="3" spans="1:12" s="2" customFormat="1" ht="18" customHeight="1">
      <c r="A3" s="1" t="s">
        <v>1</v>
      </c>
      <c r="F3" s="190" t="s">
        <v>132</v>
      </c>
      <c r="H3" s="190"/>
    </row>
    <row r="4" spans="1:12" s="6" customFormat="1" ht="26.25" customHeight="1">
      <c r="A4" s="5" t="s">
        <v>130</v>
      </c>
      <c r="L4" s="7"/>
    </row>
    <row r="5" spans="1:12" s="6" customFormat="1" ht="15.75" customHeight="1">
      <c r="A5" s="5"/>
      <c r="B5" s="8" t="s">
        <v>2</v>
      </c>
      <c r="C5" s="9"/>
      <c r="D5" s="9"/>
      <c r="E5" s="9"/>
      <c r="F5" s="9"/>
      <c r="G5" s="9"/>
      <c r="H5" s="9"/>
      <c r="L5" s="7"/>
    </row>
    <row r="6" spans="1:12" s="6" customFormat="1" ht="15.75" customHeight="1">
      <c r="A6" s="10"/>
      <c r="B6" s="2"/>
    </row>
    <row r="7" spans="1:12" s="6" customFormat="1" ht="15.75" customHeight="1">
      <c r="A7" s="10"/>
      <c r="B7" s="2"/>
    </row>
    <row r="8" spans="1:12" s="6" customFormat="1" ht="15.75" customHeight="1">
      <c r="A8" s="10" t="s">
        <v>233</v>
      </c>
    </row>
    <row r="9" spans="1:12" s="6" customFormat="1" ht="15.75" customHeight="1">
      <c r="A9" s="11" t="s">
        <v>234</v>
      </c>
    </row>
    <row r="10" spans="1:12" s="2" customFormat="1" ht="16">
      <c r="A10" s="1"/>
    </row>
    <row r="11" spans="1:12" ht="12.75" customHeight="1" thickBot="1">
      <c r="B11" s="62"/>
    </row>
    <row r="12" spans="1:12" ht="15" customHeight="1" thickBot="1">
      <c r="A12" s="96"/>
      <c r="B12" s="97"/>
      <c r="C12" s="97"/>
      <c r="D12" s="97"/>
      <c r="E12" s="97"/>
      <c r="F12" s="14" t="s">
        <v>3</v>
      </c>
      <c r="G12" s="97"/>
      <c r="H12" s="97" t="s">
        <v>4</v>
      </c>
      <c r="I12" s="97"/>
      <c r="J12" s="97"/>
      <c r="K12" s="98" t="s">
        <v>131</v>
      </c>
      <c r="L12" s="99"/>
    </row>
    <row r="13" spans="1:12" ht="15" customHeight="1">
      <c r="A13" s="150" t="s">
        <v>5</v>
      </c>
      <c r="B13" s="101" t="s">
        <v>6</v>
      </c>
      <c r="C13" s="102" t="s">
        <v>7</v>
      </c>
      <c r="D13" s="103" t="s">
        <v>8</v>
      </c>
      <c r="E13" s="104"/>
      <c r="F13" s="104"/>
      <c r="G13" s="104"/>
      <c r="H13" s="104"/>
      <c r="I13" s="105"/>
      <c r="J13" s="102" t="s">
        <v>9</v>
      </c>
      <c r="K13" s="101" t="s">
        <v>10</v>
      </c>
      <c r="L13" s="106" t="s">
        <v>11</v>
      </c>
    </row>
    <row r="14" spans="1:12" ht="15" customHeight="1" thickBot="1">
      <c r="A14" s="134"/>
      <c r="B14" s="108"/>
      <c r="C14" s="109"/>
      <c r="D14" s="110" t="s">
        <v>12</v>
      </c>
      <c r="E14" s="110" t="s">
        <v>13</v>
      </c>
      <c r="F14" s="110" t="s">
        <v>14</v>
      </c>
      <c r="G14" s="110" t="s">
        <v>15</v>
      </c>
      <c r="H14" s="110" t="s">
        <v>16</v>
      </c>
      <c r="I14" s="110" t="s">
        <v>17</v>
      </c>
      <c r="J14" s="110" t="s">
        <v>18</v>
      </c>
      <c r="K14" s="198" t="s">
        <v>19</v>
      </c>
      <c r="L14" s="111"/>
    </row>
    <row r="15" spans="1:12" ht="15" customHeight="1">
      <c r="A15" s="194">
        <v>1</v>
      </c>
      <c r="B15" s="64" t="s">
        <v>20</v>
      </c>
      <c r="C15" s="112" t="s">
        <v>133</v>
      </c>
      <c r="D15" s="70">
        <v>2</v>
      </c>
      <c r="E15" s="70">
        <v>2</v>
      </c>
      <c r="F15" s="70"/>
      <c r="G15" s="70"/>
      <c r="H15" s="70"/>
      <c r="I15" s="70"/>
      <c r="J15" s="70">
        <v>40</v>
      </c>
      <c r="K15" s="70">
        <v>6</v>
      </c>
      <c r="L15" s="113">
        <v>21</v>
      </c>
    </row>
    <row r="16" spans="1:12" ht="15" customHeight="1">
      <c r="A16" s="195">
        <v>2</v>
      </c>
      <c r="B16" s="65" t="s">
        <v>21</v>
      </c>
      <c r="C16" s="66" t="s">
        <v>134</v>
      </c>
      <c r="D16" s="66">
        <v>2</v>
      </c>
      <c r="E16" s="66">
        <v>1</v>
      </c>
      <c r="F16" s="66">
        <v>2</v>
      </c>
      <c r="G16" s="66"/>
      <c r="H16" s="66"/>
      <c r="I16" s="66"/>
      <c r="J16" s="67">
        <v>50</v>
      </c>
      <c r="K16" s="66">
        <v>6</v>
      </c>
      <c r="L16" s="114">
        <v>16</v>
      </c>
    </row>
    <row r="17" spans="1:27" ht="15" customHeight="1">
      <c r="A17" s="196">
        <v>3</v>
      </c>
      <c r="B17" s="70" t="s">
        <v>114</v>
      </c>
      <c r="C17" s="70" t="s">
        <v>135</v>
      </c>
      <c r="D17" s="70">
        <v>1</v>
      </c>
      <c r="E17" s="70"/>
      <c r="F17" s="70"/>
      <c r="G17" s="70">
        <v>1</v>
      </c>
      <c r="H17" s="70"/>
      <c r="I17" s="70"/>
      <c r="J17" s="67">
        <v>20</v>
      </c>
      <c r="K17" s="70">
        <v>4</v>
      </c>
      <c r="L17" s="113">
        <v>7</v>
      </c>
    </row>
    <row r="18" spans="1:27" ht="15" customHeight="1">
      <c r="A18" s="172">
        <v>4</v>
      </c>
      <c r="B18" s="66" t="s">
        <v>22</v>
      </c>
      <c r="C18" s="66" t="s">
        <v>136</v>
      </c>
      <c r="D18" s="66"/>
      <c r="E18" s="66"/>
      <c r="F18" s="66"/>
      <c r="G18" s="66">
        <v>2</v>
      </c>
      <c r="H18" s="66"/>
      <c r="I18" s="66"/>
      <c r="J18" s="67">
        <v>20</v>
      </c>
      <c r="K18" s="66">
        <v>2</v>
      </c>
      <c r="L18" s="114">
        <v>13</v>
      </c>
    </row>
    <row r="19" spans="1:27" ht="15" customHeight="1">
      <c r="A19" s="172">
        <v>5</v>
      </c>
      <c r="B19" s="65" t="s">
        <v>23</v>
      </c>
      <c r="C19" s="66" t="s">
        <v>137</v>
      </c>
      <c r="D19" s="66">
        <v>2</v>
      </c>
      <c r="E19" s="66">
        <v>2</v>
      </c>
      <c r="F19" s="66"/>
      <c r="G19" s="66"/>
      <c r="H19" s="66"/>
      <c r="I19" s="66"/>
      <c r="J19" s="67">
        <v>40</v>
      </c>
      <c r="K19" s="66">
        <v>5</v>
      </c>
      <c r="L19" s="114">
        <v>22</v>
      </c>
    </row>
    <row r="20" spans="1:27" ht="15" customHeight="1">
      <c r="A20" s="172">
        <v>6</v>
      </c>
      <c r="B20" s="68" t="s">
        <v>31</v>
      </c>
      <c r="C20" s="66" t="s">
        <v>138</v>
      </c>
      <c r="D20" s="66">
        <v>2</v>
      </c>
      <c r="E20" s="66">
        <v>1</v>
      </c>
      <c r="F20" s="66"/>
      <c r="G20" s="66"/>
      <c r="H20" s="66">
        <v>2</v>
      </c>
      <c r="I20" s="66"/>
      <c r="J20" s="67">
        <v>50</v>
      </c>
      <c r="K20" s="68">
        <v>5</v>
      </c>
      <c r="L20" s="114">
        <v>13</v>
      </c>
    </row>
    <row r="21" spans="1:27" ht="15" customHeight="1" thickBot="1">
      <c r="A21" s="197">
        <v>7</v>
      </c>
      <c r="B21" s="193" t="s">
        <v>24</v>
      </c>
      <c r="C21" s="191" t="s">
        <v>243</v>
      </c>
      <c r="D21" s="191"/>
      <c r="E21" s="191">
        <v>2</v>
      </c>
      <c r="F21" s="191"/>
      <c r="G21" s="191"/>
      <c r="H21" s="191"/>
      <c r="I21" s="191"/>
      <c r="J21" s="191">
        <v>20</v>
      </c>
      <c r="K21" s="191">
        <v>2</v>
      </c>
      <c r="L21" s="192">
        <v>23</v>
      </c>
    </row>
    <row r="22" spans="1:27" ht="15" customHeight="1" thickBot="1">
      <c r="A22" s="116"/>
      <c r="B22" s="116"/>
      <c r="C22" s="26" t="s">
        <v>25</v>
      </c>
      <c r="D22" s="108">
        <f t="shared" ref="D22:K22" si="0">SUM(D15:D21)</f>
        <v>9</v>
      </c>
      <c r="E22" s="108">
        <f t="shared" si="0"/>
        <v>8</v>
      </c>
      <c r="F22" s="108">
        <f t="shared" si="0"/>
        <v>2</v>
      </c>
      <c r="G22" s="108">
        <f t="shared" si="0"/>
        <v>3</v>
      </c>
      <c r="H22" s="108">
        <f t="shared" si="0"/>
        <v>2</v>
      </c>
      <c r="I22" s="108">
        <f t="shared" si="0"/>
        <v>0</v>
      </c>
      <c r="J22" s="117">
        <f t="shared" si="0"/>
        <v>240</v>
      </c>
      <c r="K22" s="108">
        <f t="shared" si="0"/>
        <v>30</v>
      </c>
      <c r="L22" s="118"/>
    </row>
    <row r="23" spans="1:27" ht="15" customHeight="1" thickBot="1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</row>
    <row r="24" spans="1:27" ht="15" customHeight="1" thickBot="1">
      <c r="A24" s="199"/>
      <c r="B24" s="14"/>
      <c r="C24" s="14"/>
      <c r="D24" s="14"/>
      <c r="E24" s="14"/>
      <c r="F24" s="14" t="s">
        <v>3</v>
      </c>
      <c r="G24" s="14"/>
      <c r="H24" s="14" t="s">
        <v>26</v>
      </c>
      <c r="I24" s="14"/>
      <c r="J24" s="14"/>
      <c r="K24" s="95" t="s">
        <v>131</v>
      </c>
      <c r="L24" s="200"/>
    </row>
    <row r="25" spans="1:27" ht="15" customHeight="1">
      <c r="A25" s="150" t="s">
        <v>5</v>
      </c>
      <c r="B25" s="101" t="s">
        <v>6</v>
      </c>
      <c r="C25" s="101" t="s">
        <v>7</v>
      </c>
      <c r="D25" s="119"/>
      <c r="E25" s="119" t="s">
        <v>8</v>
      </c>
      <c r="F25" s="119"/>
      <c r="G25" s="119"/>
      <c r="H25" s="119"/>
      <c r="I25" s="120"/>
      <c r="J25" s="102" t="s">
        <v>9</v>
      </c>
      <c r="K25" s="101" t="s">
        <v>10</v>
      </c>
      <c r="L25" s="106" t="s">
        <v>11</v>
      </c>
    </row>
    <row r="26" spans="1:27" ht="15" customHeight="1" thickBot="1">
      <c r="A26" s="134"/>
      <c r="B26" s="108"/>
      <c r="C26" s="108"/>
      <c r="D26" s="110" t="s">
        <v>12</v>
      </c>
      <c r="E26" s="110" t="s">
        <v>13</v>
      </c>
      <c r="F26" s="110" t="s">
        <v>14</v>
      </c>
      <c r="G26" s="110" t="s">
        <v>15</v>
      </c>
      <c r="H26" s="110" t="s">
        <v>16</v>
      </c>
      <c r="I26" s="110" t="s">
        <v>17</v>
      </c>
      <c r="J26" s="121" t="s">
        <v>18</v>
      </c>
      <c r="K26" s="198" t="s">
        <v>19</v>
      </c>
      <c r="L26" s="111"/>
    </row>
    <row r="27" spans="1:27" ht="15" customHeight="1">
      <c r="A27" s="150">
        <v>1</v>
      </c>
      <c r="B27" s="112" t="s">
        <v>27</v>
      </c>
      <c r="C27" s="112" t="s">
        <v>139</v>
      </c>
      <c r="D27" s="112">
        <v>1</v>
      </c>
      <c r="E27" s="112">
        <v>1</v>
      </c>
      <c r="F27" s="112"/>
      <c r="G27" s="112"/>
      <c r="H27" s="112"/>
      <c r="I27" s="112"/>
      <c r="J27" s="123">
        <v>20</v>
      </c>
      <c r="K27" s="112">
        <v>3</v>
      </c>
      <c r="L27" s="124" t="s">
        <v>28</v>
      </c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s="24" customFormat="1" ht="15" customHeight="1">
      <c r="A28" s="136">
        <v>2</v>
      </c>
      <c r="B28" s="210" t="s">
        <v>236</v>
      </c>
      <c r="C28" s="76" t="s">
        <v>238</v>
      </c>
      <c r="D28" s="126">
        <v>2</v>
      </c>
      <c r="E28" s="126"/>
      <c r="F28" s="126"/>
      <c r="G28" s="126"/>
      <c r="H28" s="126"/>
      <c r="I28" s="126"/>
      <c r="J28" s="76">
        <v>20</v>
      </c>
      <c r="K28" s="126">
        <v>3</v>
      </c>
      <c r="L28" s="127"/>
    </row>
    <row r="29" spans="1:27" s="73" customFormat="1" ht="15" customHeight="1">
      <c r="A29" s="140">
        <v>3</v>
      </c>
      <c r="B29" s="211" t="s">
        <v>213</v>
      </c>
      <c r="C29" s="126" t="s">
        <v>212</v>
      </c>
      <c r="D29" s="126">
        <v>1</v>
      </c>
      <c r="E29" s="126"/>
      <c r="F29" s="126">
        <v>2</v>
      </c>
      <c r="G29" s="126"/>
      <c r="H29" s="126"/>
      <c r="I29" s="126"/>
      <c r="J29" s="76">
        <v>30</v>
      </c>
      <c r="K29" s="126">
        <v>4</v>
      </c>
      <c r="L29" s="127">
        <v>16</v>
      </c>
      <c r="M29" s="7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15" customHeight="1">
      <c r="A30" s="141">
        <v>4</v>
      </c>
      <c r="B30" s="66" t="s">
        <v>30</v>
      </c>
      <c r="C30" s="66" t="s">
        <v>140</v>
      </c>
      <c r="D30" s="66">
        <v>1</v>
      </c>
      <c r="E30" s="66"/>
      <c r="F30" s="66">
        <v>2</v>
      </c>
      <c r="G30" s="66"/>
      <c r="H30" s="66"/>
      <c r="I30" s="66"/>
      <c r="J30" s="67">
        <v>30</v>
      </c>
      <c r="K30" s="66">
        <v>3</v>
      </c>
      <c r="L30" s="114">
        <v>15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15" customHeight="1">
      <c r="A31" s="141">
        <v>5</v>
      </c>
      <c r="B31" s="66" t="s">
        <v>113</v>
      </c>
      <c r="C31" s="66" t="s">
        <v>141</v>
      </c>
      <c r="D31" s="66">
        <v>2</v>
      </c>
      <c r="E31" s="66"/>
      <c r="F31" s="66"/>
      <c r="G31" s="66"/>
      <c r="H31" s="66">
        <v>2</v>
      </c>
      <c r="I31" s="66"/>
      <c r="J31" s="67">
        <v>40</v>
      </c>
      <c r="K31" s="66">
        <v>4</v>
      </c>
      <c r="L31" s="114">
        <v>12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15" customHeight="1">
      <c r="A32" s="136">
        <v>6</v>
      </c>
      <c r="B32" s="126" t="s">
        <v>32</v>
      </c>
      <c r="C32" s="76" t="s">
        <v>214</v>
      </c>
      <c r="D32" s="76">
        <v>1</v>
      </c>
      <c r="E32" s="76"/>
      <c r="F32" s="129"/>
      <c r="G32" s="129"/>
      <c r="H32" s="76">
        <v>1</v>
      </c>
      <c r="I32" s="129"/>
      <c r="J32" s="76">
        <v>20</v>
      </c>
      <c r="K32" s="76">
        <v>3</v>
      </c>
      <c r="L32" s="143" t="s">
        <v>64</v>
      </c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15" customHeight="1">
      <c r="A33" s="160">
        <v>7</v>
      </c>
      <c r="B33" s="70" t="s">
        <v>51</v>
      </c>
      <c r="C33" s="66" t="s">
        <v>142</v>
      </c>
      <c r="D33" s="70">
        <v>1</v>
      </c>
      <c r="E33" s="70">
        <v>1</v>
      </c>
      <c r="F33" s="70"/>
      <c r="G33" s="70"/>
      <c r="H33" s="70"/>
      <c r="I33" s="70"/>
      <c r="J33" s="130">
        <v>20</v>
      </c>
      <c r="K33" s="70">
        <v>2</v>
      </c>
      <c r="L33" s="113">
        <v>12</v>
      </c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15" customHeight="1">
      <c r="A34" s="160">
        <v>8</v>
      </c>
      <c r="B34" s="72" t="s">
        <v>123</v>
      </c>
      <c r="C34" s="66" t="s">
        <v>143</v>
      </c>
      <c r="D34" s="72">
        <v>1</v>
      </c>
      <c r="E34" s="72">
        <v>2</v>
      </c>
      <c r="F34" s="72"/>
      <c r="G34" s="72"/>
      <c r="H34" s="72"/>
      <c r="I34" s="72"/>
      <c r="J34" s="72">
        <v>30</v>
      </c>
      <c r="K34" s="72">
        <v>2</v>
      </c>
      <c r="L34" s="131">
        <v>13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15" customHeight="1">
      <c r="A35" s="160">
        <v>9</v>
      </c>
      <c r="B35" s="66" t="s">
        <v>39</v>
      </c>
      <c r="C35" s="66" t="s">
        <v>144</v>
      </c>
      <c r="D35" s="66">
        <v>2</v>
      </c>
      <c r="E35" s="66">
        <v>1</v>
      </c>
      <c r="F35" s="66"/>
      <c r="G35" s="66">
        <v>1</v>
      </c>
      <c r="H35" s="66"/>
      <c r="I35" s="66"/>
      <c r="J35" s="67">
        <v>40</v>
      </c>
      <c r="K35" s="66">
        <v>4</v>
      </c>
      <c r="L35" s="114">
        <v>12</v>
      </c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15" customHeight="1" thickBot="1">
      <c r="A36" s="202">
        <v>10</v>
      </c>
      <c r="B36" s="193" t="s">
        <v>33</v>
      </c>
      <c r="C36" s="193" t="s">
        <v>244</v>
      </c>
      <c r="D36" s="193"/>
      <c r="E36" s="193">
        <v>2</v>
      </c>
      <c r="F36" s="193"/>
      <c r="G36" s="193"/>
      <c r="H36" s="193"/>
      <c r="I36" s="193"/>
      <c r="J36" s="191">
        <v>20</v>
      </c>
      <c r="K36" s="193">
        <v>2</v>
      </c>
      <c r="L36" s="201">
        <v>23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15" customHeight="1" thickBot="1">
      <c r="A37" s="116"/>
      <c r="B37" s="132"/>
      <c r="C37" s="25" t="s">
        <v>25</v>
      </c>
      <c r="D37" s="117">
        <f t="shared" ref="D37:K37" si="1">SUM(D27:D36)</f>
        <v>12</v>
      </c>
      <c r="E37" s="117">
        <f t="shared" si="1"/>
        <v>7</v>
      </c>
      <c r="F37" s="117">
        <f t="shared" si="1"/>
        <v>4</v>
      </c>
      <c r="G37" s="117">
        <f t="shared" si="1"/>
        <v>1</v>
      </c>
      <c r="H37" s="117">
        <f t="shared" si="1"/>
        <v>3</v>
      </c>
      <c r="I37" s="117">
        <f t="shared" si="1"/>
        <v>0</v>
      </c>
      <c r="J37" s="117">
        <f t="shared" si="1"/>
        <v>270</v>
      </c>
      <c r="K37" s="117">
        <f t="shared" si="1"/>
        <v>30</v>
      </c>
      <c r="L37" s="118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15" customHeight="1" thickBot="1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15" customHeight="1" thickBot="1">
      <c r="A39" s="96"/>
      <c r="B39" s="97"/>
      <c r="C39" s="97"/>
      <c r="D39" s="97"/>
      <c r="E39" s="97"/>
      <c r="F39" s="14" t="s">
        <v>3</v>
      </c>
      <c r="G39" s="97"/>
      <c r="H39" s="97" t="s">
        <v>34</v>
      </c>
      <c r="I39" s="97"/>
      <c r="J39" s="97"/>
      <c r="K39" s="98" t="s">
        <v>131</v>
      </c>
      <c r="L39" s="99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15" customHeight="1">
      <c r="A40" s="133" t="s">
        <v>5</v>
      </c>
      <c r="B40" s="101" t="s">
        <v>6</v>
      </c>
      <c r="C40" s="101" t="s">
        <v>7</v>
      </c>
      <c r="D40" s="119"/>
      <c r="E40" s="119" t="s">
        <v>8</v>
      </c>
      <c r="F40" s="119"/>
      <c r="G40" s="119"/>
      <c r="H40" s="119"/>
      <c r="I40" s="120"/>
      <c r="J40" s="101" t="s">
        <v>9</v>
      </c>
      <c r="K40" s="101" t="s">
        <v>10</v>
      </c>
      <c r="L40" s="106" t="s">
        <v>11</v>
      </c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15" customHeight="1" thickBot="1">
      <c r="A41" s="134"/>
      <c r="B41" s="108"/>
      <c r="C41" s="108"/>
      <c r="D41" s="110" t="s">
        <v>12</v>
      </c>
      <c r="E41" s="110" t="s">
        <v>13</v>
      </c>
      <c r="F41" s="110" t="s">
        <v>14</v>
      </c>
      <c r="G41" s="110" t="s">
        <v>15</v>
      </c>
      <c r="H41" s="110" t="s">
        <v>16</v>
      </c>
      <c r="I41" s="110" t="s">
        <v>17</v>
      </c>
      <c r="J41" s="110" t="s">
        <v>18</v>
      </c>
      <c r="K41" s="198" t="s">
        <v>19</v>
      </c>
      <c r="L41" s="111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15" customHeight="1">
      <c r="A42" s="133">
        <v>1</v>
      </c>
      <c r="B42" s="69" t="s">
        <v>35</v>
      </c>
      <c r="C42" s="69" t="s">
        <v>145</v>
      </c>
      <c r="D42" s="69">
        <v>2</v>
      </c>
      <c r="E42" s="69"/>
      <c r="F42" s="69">
        <v>3</v>
      </c>
      <c r="G42" s="69"/>
      <c r="H42" s="69"/>
      <c r="I42" s="69"/>
      <c r="J42" s="123">
        <v>50</v>
      </c>
      <c r="K42" s="69">
        <v>5</v>
      </c>
      <c r="L42" s="135">
        <v>15</v>
      </c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15" customHeight="1">
      <c r="A43" s="136">
        <v>2</v>
      </c>
      <c r="B43" s="137" t="s">
        <v>115</v>
      </c>
      <c r="C43" s="137" t="s">
        <v>215</v>
      </c>
      <c r="D43" s="137">
        <v>1</v>
      </c>
      <c r="E43" s="137"/>
      <c r="F43" s="137"/>
      <c r="G43" s="137"/>
      <c r="H43" s="137"/>
      <c r="I43" s="137"/>
      <c r="J43" s="138">
        <v>10</v>
      </c>
      <c r="K43" s="137">
        <v>1</v>
      </c>
      <c r="L43" s="139">
        <v>15</v>
      </c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s="73" customFormat="1" ht="15" customHeight="1">
      <c r="A44" s="140">
        <v>3</v>
      </c>
      <c r="B44" s="126" t="s">
        <v>52</v>
      </c>
      <c r="C44" s="126" t="s">
        <v>216</v>
      </c>
      <c r="D44" s="126">
        <v>1</v>
      </c>
      <c r="E44" s="126"/>
      <c r="F44" s="126">
        <v>2</v>
      </c>
      <c r="G44" s="126"/>
      <c r="H44" s="126"/>
      <c r="I44" s="126"/>
      <c r="J44" s="76">
        <v>30</v>
      </c>
      <c r="K44" s="126">
        <v>4</v>
      </c>
      <c r="L44" s="127">
        <v>14</v>
      </c>
      <c r="M44" s="7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15" customHeight="1">
      <c r="A45" s="141">
        <v>4</v>
      </c>
      <c r="B45" s="66" t="s">
        <v>41</v>
      </c>
      <c r="C45" s="66" t="s">
        <v>147</v>
      </c>
      <c r="D45" s="66">
        <v>2</v>
      </c>
      <c r="E45" s="66"/>
      <c r="F45" s="66">
        <v>2</v>
      </c>
      <c r="G45" s="66"/>
      <c r="H45" s="66"/>
      <c r="I45" s="66"/>
      <c r="J45" s="67">
        <v>40</v>
      </c>
      <c r="K45" s="66">
        <v>4</v>
      </c>
      <c r="L45" s="114" t="s">
        <v>40</v>
      </c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15" customHeight="1">
      <c r="A46" s="141">
        <v>5</v>
      </c>
      <c r="B46" s="66" t="s">
        <v>42</v>
      </c>
      <c r="C46" s="66" t="s">
        <v>245</v>
      </c>
      <c r="D46" s="66"/>
      <c r="E46" s="66">
        <v>2</v>
      </c>
      <c r="F46" s="66"/>
      <c r="G46" s="66"/>
      <c r="H46" s="66"/>
      <c r="I46" s="66"/>
      <c r="J46" s="67">
        <v>20</v>
      </c>
      <c r="K46" s="66">
        <v>2</v>
      </c>
      <c r="L46" s="114">
        <v>23</v>
      </c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15" customHeight="1">
      <c r="A47" s="160">
        <v>6</v>
      </c>
      <c r="B47" s="66" t="s">
        <v>126</v>
      </c>
      <c r="C47" s="67" t="s">
        <v>208</v>
      </c>
      <c r="D47" s="67">
        <v>1</v>
      </c>
      <c r="E47" s="67">
        <v>1</v>
      </c>
      <c r="F47" s="67"/>
      <c r="G47" s="67"/>
      <c r="H47" s="67"/>
      <c r="I47" s="67"/>
      <c r="J47" s="67">
        <v>20</v>
      </c>
      <c r="K47" s="70">
        <v>3</v>
      </c>
      <c r="L47" s="113">
        <v>13</v>
      </c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15" customHeight="1">
      <c r="A48" s="160">
        <v>7</v>
      </c>
      <c r="B48" s="65" t="s">
        <v>49</v>
      </c>
      <c r="C48" s="67" t="s">
        <v>150</v>
      </c>
      <c r="D48" s="75">
        <v>2</v>
      </c>
      <c r="E48" s="75"/>
      <c r="F48" s="75"/>
      <c r="G48" s="75"/>
      <c r="H48" s="75">
        <v>3</v>
      </c>
      <c r="I48" s="75"/>
      <c r="J48" s="75">
        <v>50</v>
      </c>
      <c r="K48" s="65">
        <v>6</v>
      </c>
      <c r="L48" s="142">
        <v>12</v>
      </c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15" customHeight="1">
      <c r="A49" s="160">
        <v>8</v>
      </c>
      <c r="B49" s="66" t="s">
        <v>118</v>
      </c>
      <c r="C49" s="67" t="s">
        <v>209</v>
      </c>
      <c r="D49" s="67">
        <v>1</v>
      </c>
      <c r="E49" s="67">
        <v>1</v>
      </c>
      <c r="F49" s="67"/>
      <c r="G49" s="67"/>
      <c r="H49" s="67"/>
      <c r="I49" s="67"/>
      <c r="J49" s="67">
        <v>20</v>
      </c>
      <c r="K49" s="67">
        <v>2</v>
      </c>
      <c r="L49" s="115">
        <v>16</v>
      </c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15" customHeight="1" thickBot="1">
      <c r="A50" s="202">
        <v>9</v>
      </c>
      <c r="B50" s="193" t="s">
        <v>43</v>
      </c>
      <c r="C50" s="191" t="s">
        <v>149</v>
      </c>
      <c r="D50" s="191">
        <v>1</v>
      </c>
      <c r="E50" s="191"/>
      <c r="F50" s="191"/>
      <c r="G50" s="191"/>
      <c r="H50" s="191">
        <v>1</v>
      </c>
      <c r="I50" s="191"/>
      <c r="J50" s="191">
        <v>20</v>
      </c>
      <c r="K50" s="191">
        <v>3</v>
      </c>
      <c r="L50" s="192" t="s">
        <v>44</v>
      </c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15" customHeight="1" thickBot="1">
      <c r="A51" s="116"/>
      <c r="B51" s="116"/>
      <c r="C51" s="26" t="s">
        <v>25</v>
      </c>
      <c r="D51" s="108">
        <f t="shared" ref="D51:K51" si="2">SUM(D42:D50)</f>
        <v>11</v>
      </c>
      <c r="E51" s="108">
        <f t="shared" si="2"/>
        <v>4</v>
      </c>
      <c r="F51" s="108">
        <f t="shared" si="2"/>
        <v>7</v>
      </c>
      <c r="G51" s="108">
        <f t="shared" si="2"/>
        <v>0</v>
      </c>
      <c r="H51" s="108">
        <f t="shared" si="2"/>
        <v>4</v>
      </c>
      <c r="I51" s="108">
        <f t="shared" si="2"/>
        <v>0</v>
      </c>
      <c r="J51" s="117">
        <f t="shared" si="2"/>
        <v>260</v>
      </c>
      <c r="K51" s="108">
        <f t="shared" si="2"/>
        <v>30</v>
      </c>
      <c r="L51" s="118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15" customHeight="1" thickBot="1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15" customHeight="1" thickBot="1">
      <c r="A53" s="96"/>
      <c r="B53" s="97"/>
      <c r="C53" s="97"/>
      <c r="D53" s="97"/>
      <c r="E53" s="97"/>
      <c r="F53" s="14" t="s">
        <v>3</v>
      </c>
      <c r="G53" s="97"/>
      <c r="H53" s="97" t="s">
        <v>45</v>
      </c>
      <c r="I53" s="97"/>
      <c r="J53" s="97"/>
      <c r="K53" s="98" t="s">
        <v>131</v>
      </c>
      <c r="L53" s="99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15" customHeight="1">
      <c r="A54" s="100" t="s">
        <v>5</v>
      </c>
      <c r="B54" s="101" t="s">
        <v>6</v>
      </c>
      <c r="C54" s="101" t="s">
        <v>7</v>
      </c>
      <c r="D54" s="119"/>
      <c r="E54" s="119" t="s">
        <v>8</v>
      </c>
      <c r="F54" s="119"/>
      <c r="G54" s="119"/>
      <c r="H54" s="119"/>
      <c r="I54" s="120"/>
      <c r="J54" s="101" t="s">
        <v>9</v>
      </c>
      <c r="K54" s="101" t="s">
        <v>10</v>
      </c>
      <c r="L54" s="106" t="s">
        <v>11</v>
      </c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15" customHeight="1" thickBot="1">
      <c r="A55" s="107"/>
      <c r="B55" s="108"/>
      <c r="C55" s="108"/>
      <c r="D55" s="110" t="s">
        <v>12</v>
      </c>
      <c r="E55" s="110" t="s">
        <v>13</v>
      </c>
      <c r="F55" s="110" t="s">
        <v>14</v>
      </c>
      <c r="G55" s="110" t="s">
        <v>15</v>
      </c>
      <c r="H55" s="110" t="s">
        <v>16</v>
      </c>
      <c r="I55" s="110" t="s">
        <v>17</v>
      </c>
      <c r="J55" s="110" t="s">
        <v>18</v>
      </c>
      <c r="K55" s="198" t="s">
        <v>19</v>
      </c>
      <c r="L55" s="111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15" customHeight="1">
      <c r="A56" s="122">
        <v>1</v>
      </c>
      <c r="B56" s="66" t="s">
        <v>46</v>
      </c>
      <c r="C56" s="66" t="s">
        <v>151</v>
      </c>
      <c r="D56" s="66">
        <v>2</v>
      </c>
      <c r="E56" s="66"/>
      <c r="F56" s="66">
        <v>2</v>
      </c>
      <c r="G56" s="66"/>
      <c r="H56" s="66"/>
      <c r="I56" s="66"/>
      <c r="J56" s="67">
        <v>40</v>
      </c>
      <c r="K56" s="66">
        <v>6</v>
      </c>
      <c r="L56" s="114">
        <v>12</v>
      </c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s="73" customFormat="1" ht="15" customHeight="1">
      <c r="A57" s="125">
        <v>2</v>
      </c>
      <c r="B57" s="76" t="s">
        <v>217</v>
      </c>
      <c r="C57" s="126" t="s">
        <v>218</v>
      </c>
      <c r="D57" s="76">
        <v>2</v>
      </c>
      <c r="E57" s="76"/>
      <c r="F57" s="76">
        <v>2</v>
      </c>
      <c r="G57" s="76"/>
      <c r="H57" s="76"/>
      <c r="I57" s="76"/>
      <c r="J57" s="76">
        <v>40</v>
      </c>
      <c r="K57" s="76">
        <v>5</v>
      </c>
      <c r="L57" s="143">
        <v>15</v>
      </c>
      <c r="M57" s="7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15" customHeight="1">
      <c r="A58" s="125">
        <v>3</v>
      </c>
      <c r="B58" s="76" t="s">
        <v>63</v>
      </c>
      <c r="C58" s="126" t="s">
        <v>219</v>
      </c>
      <c r="D58" s="76">
        <v>1</v>
      </c>
      <c r="E58" s="76"/>
      <c r="F58" s="76"/>
      <c r="G58" s="76"/>
      <c r="H58" s="76">
        <v>1</v>
      </c>
      <c r="I58" s="76"/>
      <c r="J58" s="76">
        <v>20</v>
      </c>
      <c r="K58" s="76">
        <v>4</v>
      </c>
      <c r="L58" s="143">
        <v>13</v>
      </c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15" customHeight="1">
      <c r="A59" s="128">
        <v>4</v>
      </c>
      <c r="B59" s="144" t="s">
        <v>116</v>
      </c>
      <c r="C59" s="66" t="s">
        <v>152</v>
      </c>
      <c r="D59" s="66">
        <v>1</v>
      </c>
      <c r="E59" s="66"/>
      <c r="F59" s="66"/>
      <c r="G59" s="66"/>
      <c r="H59" s="66">
        <v>1</v>
      </c>
      <c r="I59" s="66"/>
      <c r="J59" s="67">
        <v>20</v>
      </c>
      <c r="K59" s="66">
        <v>4</v>
      </c>
      <c r="L59" s="115">
        <v>13</v>
      </c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15" customHeight="1">
      <c r="A60" s="125">
        <v>5</v>
      </c>
      <c r="B60" s="76" t="s">
        <v>237</v>
      </c>
      <c r="C60" s="126" t="s">
        <v>239</v>
      </c>
      <c r="D60" s="76">
        <v>2</v>
      </c>
      <c r="E60" s="76"/>
      <c r="F60" s="76"/>
      <c r="G60" s="76"/>
      <c r="H60" s="76"/>
      <c r="I60" s="76"/>
      <c r="J60" s="76">
        <v>20</v>
      </c>
      <c r="K60" s="76">
        <v>2</v>
      </c>
      <c r="L60" s="145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</row>
    <row r="61" spans="1:27" ht="15" customHeight="1">
      <c r="A61" s="146">
        <v>6</v>
      </c>
      <c r="B61" s="68" t="s">
        <v>117</v>
      </c>
      <c r="C61" s="66" t="s">
        <v>153</v>
      </c>
      <c r="D61" s="68">
        <v>2</v>
      </c>
      <c r="E61" s="68"/>
      <c r="F61" s="68">
        <v>4</v>
      </c>
      <c r="G61" s="68"/>
      <c r="H61" s="68"/>
      <c r="I61" s="68"/>
      <c r="J61" s="130">
        <v>60</v>
      </c>
      <c r="K61" s="68">
        <v>4</v>
      </c>
      <c r="L61" s="147">
        <v>14</v>
      </c>
    </row>
    <row r="62" spans="1:27" ht="15" customHeight="1">
      <c r="A62" s="100">
        <v>7</v>
      </c>
      <c r="B62" s="67" t="s">
        <v>38</v>
      </c>
      <c r="C62" s="67" t="s">
        <v>148</v>
      </c>
      <c r="D62" s="67">
        <v>1</v>
      </c>
      <c r="E62" s="67"/>
      <c r="F62" s="67"/>
      <c r="G62" s="67"/>
      <c r="H62" s="67">
        <v>2</v>
      </c>
      <c r="I62" s="67"/>
      <c r="J62" s="67">
        <v>30</v>
      </c>
      <c r="K62" s="67">
        <v>3</v>
      </c>
      <c r="L62" s="115">
        <v>12</v>
      </c>
      <c r="M62" s="24"/>
    </row>
    <row r="63" spans="1:27" ht="15" customHeight="1" thickBot="1">
      <c r="A63" s="148">
        <v>8</v>
      </c>
      <c r="B63" s="191" t="s">
        <v>128</v>
      </c>
      <c r="C63" s="191" t="s">
        <v>246</v>
      </c>
      <c r="D63" s="191"/>
      <c r="E63" s="191">
        <v>2</v>
      </c>
      <c r="F63" s="191"/>
      <c r="G63" s="191"/>
      <c r="H63" s="191"/>
      <c r="I63" s="191"/>
      <c r="J63" s="191">
        <v>20</v>
      </c>
      <c r="K63" s="191">
        <v>2</v>
      </c>
      <c r="L63" s="192">
        <v>23</v>
      </c>
      <c r="M63" s="24"/>
    </row>
    <row r="64" spans="1:27" ht="15" customHeight="1" thickBot="1">
      <c r="A64" s="116"/>
      <c r="B64" s="116"/>
      <c r="C64" s="27" t="s">
        <v>25</v>
      </c>
      <c r="D64" s="108">
        <f t="shared" ref="D64:K64" si="3">SUM(D56:D63)</f>
        <v>11</v>
      </c>
      <c r="E64" s="108">
        <f t="shared" si="3"/>
        <v>2</v>
      </c>
      <c r="F64" s="108">
        <f t="shared" si="3"/>
        <v>8</v>
      </c>
      <c r="G64" s="108">
        <f t="shared" si="3"/>
        <v>0</v>
      </c>
      <c r="H64" s="108">
        <f t="shared" si="3"/>
        <v>4</v>
      </c>
      <c r="I64" s="108">
        <f t="shared" si="3"/>
        <v>0</v>
      </c>
      <c r="J64" s="117">
        <f t="shared" si="3"/>
        <v>250</v>
      </c>
      <c r="K64" s="108">
        <f t="shared" si="3"/>
        <v>30</v>
      </c>
      <c r="L64" s="118"/>
      <c r="M64" s="24"/>
    </row>
    <row r="65" spans="1:12" ht="15" customHeight="1">
      <c r="A65" s="116"/>
      <c r="B65" s="116"/>
      <c r="C65" s="28"/>
      <c r="D65" s="149"/>
      <c r="E65" s="149"/>
      <c r="F65" s="149"/>
      <c r="G65" s="149"/>
      <c r="H65" s="149"/>
      <c r="I65" s="149"/>
      <c r="J65" s="149"/>
      <c r="K65" s="149"/>
      <c r="L65" s="149"/>
    </row>
    <row r="66" spans="1:12" ht="15" customHeight="1" thickBot="1">
      <c r="A66" s="116"/>
      <c r="B66" s="116"/>
      <c r="C66" s="116"/>
      <c r="D66" s="116"/>
      <c r="E66" s="30" t="s">
        <v>274</v>
      </c>
      <c r="F66" s="116"/>
      <c r="G66" s="116"/>
      <c r="H66" s="116"/>
      <c r="I66" s="116"/>
      <c r="J66" s="116"/>
      <c r="K66" s="116"/>
      <c r="L66" s="116"/>
    </row>
    <row r="67" spans="1:12" ht="15" customHeight="1" thickBot="1">
      <c r="A67" s="96"/>
      <c r="B67" s="97"/>
      <c r="C67" s="97"/>
      <c r="D67" s="97"/>
      <c r="E67" s="97"/>
      <c r="F67" s="14" t="s">
        <v>3</v>
      </c>
      <c r="G67" s="97"/>
      <c r="H67" s="97" t="s">
        <v>47</v>
      </c>
      <c r="I67" s="97"/>
      <c r="J67" s="97"/>
      <c r="K67" s="98" t="s">
        <v>131</v>
      </c>
      <c r="L67" s="99"/>
    </row>
    <row r="68" spans="1:12" ht="15" customHeight="1">
      <c r="A68" s="150" t="s">
        <v>5</v>
      </c>
      <c r="B68" s="151" t="s">
        <v>6</v>
      </c>
      <c r="C68" s="151" t="s">
        <v>7</v>
      </c>
      <c r="D68" s="152"/>
      <c r="E68" s="152" t="s">
        <v>8</v>
      </c>
      <c r="F68" s="152"/>
      <c r="G68" s="152"/>
      <c r="H68" s="152"/>
      <c r="I68" s="153"/>
      <c r="J68" s="151" t="s">
        <v>9</v>
      </c>
      <c r="K68" s="151" t="s">
        <v>10</v>
      </c>
      <c r="L68" s="154" t="s">
        <v>11</v>
      </c>
    </row>
    <row r="69" spans="1:12" ht="15" customHeight="1" thickBot="1">
      <c r="A69" s="134"/>
      <c r="B69" s="108"/>
      <c r="C69" s="108"/>
      <c r="D69" s="110" t="s">
        <v>12</v>
      </c>
      <c r="E69" s="110" t="s">
        <v>13</v>
      </c>
      <c r="F69" s="110" t="s">
        <v>14</v>
      </c>
      <c r="G69" s="110" t="s">
        <v>15</v>
      </c>
      <c r="H69" s="110" t="s">
        <v>16</v>
      </c>
      <c r="I69" s="110" t="s">
        <v>17</v>
      </c>
      <c r="J69" s="110" t="s">
        <v>18</v>
      </c>
      <c r="K69" s="198" t="s">
        <v>19</v>
      </c>
      <c r="L69" s="111"/>
    </row>
    <row r="70" spans="1:12" ht="15" customHeight="1">
      <c r="A70" s="155">
        <v>1</v>
      </c>
      <c r="B70" s="69" t="s">
        <v>119</v>
      </c>
      <c r="C70" s="69" t="s">
        <v>154</v>
      </c>
      <c r="D70" s="69">
        <v>1</v>
      </c>
      <c r="E70" s="69"/>
      <c r="F70" s="69"/>
      <c r="G70" s="69"/>
      <c r="H70" s="69">
        <v>1</v>
      </c>
      <c r="I70" s="69"/>
      <c r="J70" s="69">
        <v>20</v>
      </c>
      <c r="K70" s="69">
        <v>3</v>
      </c>
      <c r="L70" s="135">
        <v>13</v>
      </c>
    </row>
    <row r="71" spans="1:12" ht="15" customHeight="1">
      <c r="A71" s="156">
        <v>2</v>
      </c>
      <c r="B71" s="68" t="s">
        <v>48</v>
      </c>
      <c r="C71" s="68" t="s">
        <v>210</v>
      </c>
      <c r="D71" s="68">
        <v>1</v>
      </c>
      <c r="E71" s="68"/>
      <c r="F71" s="68"/>
      <c r="G71" s="68"/>
      <c r="H71" s="68">
        <v>1</v>
      </c>
      <c r="I71" s="68"/>
      <c r="J71" s="68">
        <v>20</v>
      </c>
      <c r="K71" s="68">
        <v>3</v>
      </c>
      <c r="L71" s="147">
        <v>13</v>
      </c>
    </row>
    <row r="72" spans="1:12" ht="15" customHeight="1">
      <c r="A72" s="156">
        <v>3</v>
      </c>
      <c r="B72" s="157" t="s">
        <v>120</v>
      </c>
      <c r="C72" s="68" t="s">
        <v>155</v>
      </c>
      <c r="D72" s="68">
        <v>1</v>
      </c>
      <c r="E72" s="68"/>
      <c r="F72" s="68"/>
      <c r="G72" s="68"/>
      <c r="H72" s="68">
        <v>1</v>
      </c>
      <c r="I72" s="68"/>
      <c r="J72" s="66">
        <v>20</v>
      </c>
      <c r="K72" s="68">
        <v>4</v>
      </c>
      <c r="L72" s="147">
        <v>13</v>
      </c>
    </row>
    <row r="73" spans="1:12" ht="15" customHeight="1">
      <c r="A73" s="141">
        <v>4</v>
      </c>
      <c r="B73" s="65" t="s">
        <v>50</v>
      </c>
      <c r="C73" s="65" t="s">
        <v>156</v>
      </c>
      <c r="D73" s="65">
        <v>2</v>
      </c>
      <c r="E73" s="65"/>
      <c r="F73" s="65"/>
      <c r="G73" s="65"/>
      <c r="H73" s="65">
        <v>2</v>
      </c>
      <c r="I73" s="65"/>
      <c r="J73" s="65">
        <v>40</v>
      </c>
      <c r="K73" s="65">
        <v>5</v>
      </c>
      <c r="L73" s="142">
        <v>12</v>
      </c>
    </row>
    <row r="74" spans="1:12" ht="15" customHeight="1">
      <c r="A74" s="158">
        <v>5</v>
      </c>
      <c r="B74" s="78" t="s">
        <v>124</v>
      </c>
      <c r="C74" s="126" t="s">
        <v>220</v>
      </c>
      <c r="D74" s="78">
        <v>1</v>
      </c>
      <c r="E74" s="78"/>
      <c r="F74" s="78"/>
      <c r="G74" s="78">
        <v>2</v>
      </c>
      <c r="H74" s="78"/>
      <c r="I74" s="78"/>
      <c r="J74" s="78">
        <v>30</v>
      </c>
      <c r="K74" s="78">
        <v>4</v>
      </c>
      <c r="L74" s="159">
        <v>12</v>
      </c>
    </row>
    <row r="75" spans="1:12" ht="15" customHeight="1">
      <c r="A75" s="160">
        <v>6</v>
      </c>
      <c r="B75" s="71" t="s">
        <v>54</v>
      </c>
      <c r="C75" s="65" t="s">
        <v>157</v>
      </c>
      <c r="D75" s="66">
        <v>2</v>
      </c>
      <c r="E75" s="66">
        <v>2</v>
      </c>
      <c r="F75" s="66"/>
      <c r="G75" s="66"/>
      <c r="H75" s="71"/>
      <c r="I75" s="66"/>
      <c r="J75" s="66">
        <v>40</v>
      </c>
      <c r="K75" s="66">
        <v>4</v>
      </c>
      <c r="L75" s="114">
        <v>14</v>
      </c>
    </row>
    <row r="76" spans="1:12" ht="15" customHeight="1">
      <c r="A76" s="160">
        <v>7</v>
      </c>
      <c r="B76" s="66" t="s">
        <v>36</v>
      </c>
      <c r="C76" s="66" t="s">
        <v>146</v>
      </c>
      <c r="D76" s="66">
        <v>1</v>
      </c>
      <c r="E76" s="66">
        <v>1</v>
      </c>
      <c r="F76" s="66">
        <v>2</v>
      </c>
      <c r="G76" s="66"/>
      <c r="H76" s="66"/>
      <c r="I76" s="66"/>
      <c r="J76" s="67">
        <v>40</v>
      </c>
      <c r="K76" s="66">
        <v>5</v>
      </c>
      <c r="L76" s="114">
        <v>11</v>
      </c>
    </row>
    <row r="77" spans="1:12" ht="15" customHeight="1" thickBot="1">
      <c r="A77" s="202">
        <v>8</v>
      </c>
      <c r="B77" s="193" t="s">
        <v>127</v>
      </c>
      <c r="C77" s="193" t="s">
        <v>247</v>
      </c>
      <c r="D77" s="193"/>
      <c r="E77" s="193">
        <v>2</v>
      </c>
      <c r="F77" s="193"/>
      <c r="G77" s="193"/>
      <c r="H77" s="193"/>
      <c r="I77" s="193"/>
      <c r="J77" s="193">
        <v>20</v>
      </c>
      <c r="K77" s="193">
        <v>2</v>
      </c>
      <c r="L77" s="201">
        <v>23</v>
      </c>
    </row>
    <row r="78" spans="1:12" ht="15" customHeight="1" thickBot="1">
      <c r="A78" s="116"/>
      <c r="B78" s="116"/>
      <c r="C78" s="27" t="s">
        <v>25</v>
      </c>
      <c r="D78" s="108">
        <f t="shared" ref="D78:K78" si="4">SUM(D70:D77)</f>
        <v>9</v>
      </c>
      <c r="E78" s="108">
        <f t="shared" si="4"/>
        <v>5</v>
      </c>
      <c r="F78" s="108">
        <f t="shared" si="4"/>
        <v>2</v>
      </c>
      <c r="G78" s="108">
        <f t="shared" si="4"/>
        <v>2</v>
      </c>
      <c r="H78" s="108">
        <f t="shared" si="4"/>
        <v>5</v>
      </c>
      <c r="I78" s="108">
        <f t="shared" si="4"/>
        <v>0</v>
      </c>
      <c r="J78" s="117">
        <f t="shared" si="4"/>
        <v>230</v>
      </c>
      <c r="K78" s="108">
        <f t="shared" si="4"/>
        <v>30</v>
      </c>
      <c r="L78" s="118"/>
    </row>
    <row r="79" spans="1:12" ht="15" customHeight="1" thickBot="1">
      <c r="A79" s="116"/>
      <c r="B79" s="30"/>
      <c r="C79" s="116"/>
      <c r="D79" s="30"/>
      <c r="E79" s="116"/>
      <c r="F79" s="116"/>
      <c r="G79" s="116"/>
      <c r="H79" s="116"/>
      <c r="I79" s="116"/>
      <c r="J79" s="116"/>
      <c r="K79" s="116"/>
      <c r="L79" s="116"/>
    </row>
    <row r="80" spans="1:12" ht="15" customHeight="1" thickBot="1">
      <c r="A80" s="96"/>
      <c r="B80" s="97"/>
      <c r="C80" s="97"/>
      <c r="D80" s="97"/>
      <c r="E80" s="97"/>
      <c r="F80" s="14" t="s">
        <v>3</v>
      </c>
      <c r="G80" s="97"/>
      <c r="H80" s="97" t="s">
        <v>53</v>
      </c>
      <c r="I80" s="97"/>
      <c r="J80" s="97"/>
      <c r="K80" s="98" t="s">
        <v>131</v>
      </c>
      <c r="L80" s="99"/>
    </row>
    <row r="81" spans="1:12" ht="15" customHeight="1">
      <c r="A81" s="133" t="s">
        <v>5</v>
      </c>
      <c r="B81" s="101" t="s">
        <v>6</v>
      </c>
      <c r="C81" s="101" t="s">
        <v>7</v>
      </c>
      <c r="D81" s="119"/>
      <c r="E81" s="119" t="s">
        <v>8</v>
      </c>
      <c r="F81" s="119"/>
      <c r="G81" s="119"/>
      <c r="H81" s="119"/>
      <c r="I81" s="120"/>
      <c r="J81" s="101" t="s">
        <v>9</v>
      </c>
      <c r="K81" s="101" t="s">
        <v>10</v>
      </c>
      <c r="L81" s="106" t="s">
        <v>11</v>
      </c>
    </row>
    <row r="82" spans="1:12" ht="15" customHeight="1">
      <c r="A82" s="161"/>
      <c r="B82" s="162"/>
      <c r="C82" s="162"/>
      <c r="D82" s="101" t="s">
        <v>12</v>
      </c>
      <c r="E82" s="101" t="s">
        <v>13</v>
      </c>
      <c r="F82" s="101" t="s">
        <v>14</v>
      </c>
      <c r="G82" s="101" t="s">
        <v>15</v>
      </c>
      <c r="H82" s="101" t="s">
        <v>16</v>
      </c>
      <c r="I82" s="101" t="s">
        <v>17</v>
      </c>
      <c r="J82" s="101" t="s">
        <v>18</v>
      </c>
      <c r="K82" s="206" t="s">
        <v>19</v>
      </c>
      <c r="L82" s="106"/>
    </row>
    <row r="83" spans="1:12" ht="15" customHeight="1">
      <c r="A83" s="136">
        <v>1</v>
      </c>
      <c r="B83" s="126" t="s">
        <v>221</v>
      </c>
      <c r="C83" s="76" t="s">
        <v>222</v>
      </c>
      <c r="D83" s="76">
        <v>1</v>
      </c>
      <c r="E83" s="76">
        <v>2</v>
      </c>
      <c r="F83" s="76"/>
      <c r="G83" s="76"/>
      <c r="H83" s="76"/>
      <c r="I83" s="76"/>
      <c r="J83" s="76">
        <v>30</v>
      </c>
      <c r="K83" s="76">
        <v>5</v>
      </c>
      <c r="L83" s="143">
        <v>13</v>
      </c>
    </row>
    <row r="84" spans="1:12" ht="15" customHeight="1">
      <c r="A84" s="141">
        <v>2</v>
      </c>
      <c r="B84" s="66" t="s">
        <v>55</v>
      </c>
      <c r="C84" s="67" t="s">
        <v>158</v>
      </c>
      <c r="D84" s="67">
        <v>1</v>
      </c>
      <c r="E84" s="163"/>
      <c r="F84" s="67"/>
      <c r="G84" s="67"/>
      <c r="H84" s="67"/>
      <c r="I84" s="67"/>
      <c r="J84" s="67">
        <v>10</v>
      </c>
      <c r="K84" s="67">
        <v>2</v>
      </c>
      <c r="L84" s="115">
        <v>14</v>
      </c>
    </row>
    <row r="85" spans="1:12" ht="15" customHeight="1">
      <c r="A85" s="141">
        <v>3</v>
      </c>
      <c r="B85" s="66" t="s">
        <v>56</v>
      </c>
      <c r="C85" s="66" t="s">
        <v>160</v>
      </c>
      <c r="D85" s="66">
        <v>1</v>
      </c>
      <c r="E85" s="66"/>
      <c r="F85" s="66">
        <v>2</v>
      </c>
      <c r="G85" s="66"/>
      <c r="H85" s="66">
        <v>1</v>
      </c>
      <c r="I85" s="66"/>
      <c r="J85" s="66">
        <v>40</v>
      </c>
      <c r="K85" s="66">
        <v>4</v>
      </c>
      <c r="L85" s="114">
        <v>14</v>
      </c>
    </row>
    <row r="86" spans="1:12" ht="15" customHeight="1">
      <c r="A86" s="136">
        <v>4</v>
      </c>
      <c r="B86" s="126" t="s">
        <v>125</v>
      </c>
      <c r="C86" s="126" t="s">
        <v>223</v>
      </c>
      <c r="D86" s="126">
        <v>2</v>
      </c>
      <c r="E86" s="126"/>
      <c r="F86" s="126"/>
      <c r="G86" s="126"/>
      <c r="H86" s="126">
        <v>2</v>
      </c>
      <c r="I86" s="126"/>
      <c r="J86" s="126">
        <v>40</v>
      </c>
      <c r="K86" s="126">
        <v>4</v>
      </c>
      <c r="L86" s="127">
        <v>14</v>
      </c>
    </row>
    <row r="87" spans="1:12" ht="15" customHeight="1">
      <c r="A87" s="141">
        <v>5</v>
      </c>
      <c r="B87" s="66" t="s">
        <v>122</v>
      </c>
      <c r="C87" s="66" t="s">
        <v>159</v>
      </c>
      <c r="D87" s="66">
        <v>1</v>
      </c>
      <c r="E87" s="66"/>
      <c r="F87" s="66"/>
      <c r="G87" s="66"/>
      <c r="H87" s="66">
        <v>2</v>
      </c>
      <c r="I87" s="66"/>
      <c r="J87" s="66">
        <v>30</v>
      </c>
      <c r="K87" s="66">
        <v>3</v>
      </c>
      <c r="L87" s="114">
        <v>13</v>
      </c>
    </row>
    <row r="88" spans="1:12" ht="15" customHeight="1">
      <c r="A88" s="158">
        <v>6</v>
      </c>
      <c r="B88" s="126" t="s">
        <v>224</v>
      </c>
      <c r="C88" s="126" t="s">
        <v>227</v>
      </c>
      <c r="D88" s="76">
        <v>1</v>
      </c>
      <c r="E88" s="76"/>
      <c r="F88" s="76"/>
      <c r="G88" s="76"/>
      <c r="H88" s="76">
        <v>2</v>
      </c>
      <c r="I88" s="76"/>
      <c r="J88" s="76">
        <v>30</v>
      </c>
      <c r="K88" s="76">
        <v>4</v>
      </c>
      <c r="L88" s="143">
        <v>14</v>
      </c>
    </row>
    <row r="89" spans="1:12" ht="15" customHeight="1">
      <c r="A89" s="136">
        <v>7</v>
      </c>
      <c r="B89" s="137" t="s">
        <v>225</v>
      </c>
      <c r="C89" s="203" t="s">
        <v>228</v>
      </c>
      <c r="D89" s="203">
        <v>1</v>
      </c>
      <c r="E89" s="203"/>
      <c r="F89" s="203"/>
      <c r="G89" s="203">
        <v>2</v>
      </c>
      <c r="H89" s="203"/>
      <c r="I89" s="203"/>
      <c r="J89" s="203">
        <v>30</v>
      </c>
      <c r="K89" s="204">
        <v>4</v>
      </c>
      <c r="L89" s="205">
        <v>12</v>
      </c>
    </row>
    <row r="90" spans="1:12" ht="15" customHeight="1" thickBot="1">
      <c r="A90" s="167">
        <v>8</v>
      </c>
      <c r="B90" s="164" t="s">
        <v>226</v>
      </c>
      <c r="C90" s="165" t="s">
        <v>229</v>
      </c>
      <c r="D90" s="165">
        <v>1</v>
      </c>
      <c r="E90" s="165"/>
      <c r="F90" s="165"/>
      <c r="G90" s="165"/>
      <c r="H90" s="165">
        <v>2</v>
      </c>
      <c r="I90" s="165"/>
      <c r="J90" s="165">
        <v>30</v>
      </c>
      <c r="K90" s="165">
        <v>4</v>
      </c>
      <c r="L90" s="166">
        <v>13</v>
      </c>
    </row>
    <row r="91" spans="1:12" ht="15" customHeight="1" thickBot="1">
      <c r="A91" s="168"/>
      <c r="B91" s="168"/>
      <c r="C91" s="26" t="s">
        <v>25</v>
      </c>
      <c r="D91" s="108">
        <f>SUM(D83:D90)</f>
        <v>9</v>
      </c>
      <c r="E91" s="108">
        <f>SUM(E83:E90)</f>
        <v>2</v>
      </c>
      <c r="F91" s="108">
        <f>SUM(F83:F90)</f>
        <v>2</v>
      </c>
      <c r="G91" s="108">
        <f>SUM(G88:G90)</f>
        <v>2</v>
      </c>
      <c r="H91" s="108">
        <f>SUM(H83:H90)</f>
        <v>9</v>
      </c>
      <c r="I91" s="108">
        <f>SUM(I83:I90)</f>
        <v>0</v>
      </c>
      <c r="J91" s="117">
        <f>SUM(J83:J90)</f>
        <v>240</v>
      </c>
      <c r="K91" s="108">
        <f>SUM(K83:K90)</f>
        <v>30</v>
      </c>
      <c r="L91" s="111"/>
    </row>
    <row r="92" spans="1:12" ht="15" customHeight="1" thickBot="1">
      <c r="A92" s="168"/>
      <c r="B92" s="168"/>
      <c r="C92" s="116"/>
      <c r="D92" s="116"/>
      <c r="E92" s="116"/>
      <c r="F92" s="116"/>
      <c r="G92" s="116"/>
      <c r="H92" s="116"/>
      <c r="I92" s="116"/>
      <c r="J92" s="116"/>
      <c r="K92" s="116"/>
      <c r="L92" s="116"/>
    </row>
    <row r="93" spans="1:12" ht="15" customHeight="1" thickBot="1">
      <c r="A93" s="212" t="s">
        <v>269</v>
      </c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4"/>
    </row>
    <row r="94" spans="1:12" ht="15" customHeight="1">
      <c r="A94" s="150" t="s">
        <v>5</v>
      </c>
      <c r="B94" s="101" t="s">
        <v>6</v>
      </c>
      <c r="C94" s="101" t="s">
        <v>7</v>
      </c>
      <c r="D94" s="119"/>
      <c r="E94" s="119" t="s">
        <v>8</v>
      </c>
      <c r="F94" s="119"/>
      <c r="G94" s="119"/>
      <c r="H94" s="119"/>
      <c r="I94" s="120"/>
      <c r="J94" s="101" t="s">
        <v>9</v>
      </c>
      <c r="K94" s="101" t="s">
        <v>10</v>
      </c>
      <c r="L94" s="106" t="s">
        <v>11</v>
      </c>
    </row>
    <row r="95" spans="1:12" ht="15" customHeight="1" thickBot="1">
      <c r="A95" s="134"/>
      <c r="B95" s="108"/>
      <c r="C95" s="109"/>
      <c r="D95" s="110" t="s">
        <v>12</v>
      </c>
      <c r="E95" s="110" t="s">
        <v>13</v>
      </c>
      <c r="F95" s="110" t="s">
        <v>14</v>
      </c>
      <c r="G95" s="110" t="s">
        <v>15</v>
      </c>
      <c r="H95" s="110" t="s">
        <v>16</v>
      </c>
      <c r="I95" s="110" t="s">
        <v>17</v>
      </c>
      <c r="J95" s="110" t="s">
        <v>18</v>
      </c>
      <c r="K95" s="198" t="s">
        <v>19</v>
      </c>
      <c r="L95" s="111"/>
    </row>
    <row r="96" spans="1:12" ht="15" customHeight="1">
      <c r="A96" s="169">
        <v>1</v>
      </c>
      <c r="B96" s="77" t="s">
        <v>58</v>
      </c>
      <c r="C96" s="77" t="s">
        <v>161</v>
      </c>
      <c r="D96" s="77"/>
      <c r="E96" s="77"/>
      <c r="F96" s="77"/>
      <c r="G96" s="77"/>
      <c r="H96" s="77"/>
      <c r="I96" s="77">
        <v>2</v>
      </c>
      <c r="J96" s="77">
        <v>20</v>
      </c>
      <c r="K96" s="170">
        <v>2</v>
      </c>
      <c r="L96" s="171"/>
    </row>
    <row r="97" spans="1:13" ht="15" customHeight="1">
      <c r="A97" s="172">
        <v>2</v>
      </c>
      <c r="B97" s="66" t="s">
        <v>59</v>
      </c>
      <c r="C97" s="66" t="s">
        <v>162</v>
      </c>
      <c r="D97" s="66">
        <v>1</v>
      </c>
      <c r="E97" s="66">
        <v>2</v>
      </c>
      <c r="F97" s="66"/>
      <c r="G97" s="66"/>
      <c r="H97" s="66"/>
      <c r="I97" s="66"/>
      <c r="J97" s="66">
        <v>30</v>
      </c>
      <c r="K97" s="67">
        <v>4</v>
      </c>
      <c r="L97" s="114" t="s">
        <v>60</v>
      </c>
    </row>
    <row r="98" spans="1:13" ht="15" customHeight="1">
      <c r="A98" s="173">
        <v>3</v>
      </c>
      <c r="B98" s="72" t="s">
        <v>61</v>
      </c>
      <c r="C98" s="72" t="s">
        <v>163</v>
      </c>
      <c r="D98" s="72">
        <v>1</v>
      </c>
      <c r="E98" s="72"/>
      <c r="F98" s="72"/>
      <c r="G98" s="72"/>
      <c r="H98" s="72"/>
      <c r="I98" s="72"/>
      <c r="J98" s="72">
        <v>10</v>
      </c>
      <c r="K98" s="174">
        <v>1</v>
      </c>
      <c r="L98" s="131">
        <v>14</v>
      </c>
    </row>
    <row r="99" spans="1:13" ht="15" customHeight="1">
      <c r="A99" s="158">
        <v>4</v>
      </c>
      <c r="B99" s="78" t="s">
        <v>62</v>
      </c>
      <c r="C99" s="78" t="s">
        <v>164</v>
      </c>
      <c r="D99" s="76"/>
      <c r="E99" s="76"/>
      <c r="F99" s="76"/>
      <c r="G99" s="76"/>
      <c r="H99" s="76"/>
      <c r="I99" s="76"/>
      <c r="J99" s="76"/>
      <c r="K99" s="76">
        <v>15</v>
      </c>
      <c r="L99" s="143"/>
    </row>
    <row r="100" spans="1:13" ht="15" customHeight="1">
      <c r="A100" s="136">
        <v>5</v>
      </c>
      <c r="B100" s="126" t="s">
        <v>230</v>
      </c>
      <c r="C100" s="76" t="s">
        <v>231</v>
      </c>
      <c r="D100" s="76"/>
      <c r="E100" s="76"/>
      <c r="F100" s="76"/>
      <c r="G100" s="76">
        <v>2</v>
      </c>
      <c r="H100" s="76"/>
      <c r="I100" s="76"/>
      <c r="J100" s="76">
        <v>20</v>
      </c>
      <c r="K100" s="76">
        <v>2</v>
      </c>
      <c r="L100" s="175" t="s">
        <v>64</v>
      </c>
    </row>
    <row r="101" spans="1:13" ht="15" customHeight="1" thickBot="1">
      <c r="A101" s="207">
        <v>6</v>
      </c>
      <c r="B101" s="164" t="s">
        <v>255</v>
      </c>
      <c r="C101" s="165" t="s">
        <v>256</v>
      </c>
      <c r="D101" s="165"/>
      <c r="E101" s="165"/>
      <c r="F101" s="165"/>
      <c r="G101" s="165"/>
      <c r="H101" s="165"/>
      <c r="I101" s="165"/>
      <c r="J101" s="165"/>
      <c r="K101" s="165">
        <v>6</v>
      </c>
      <c r="L101" s="176"/>
    </row>
    <row r="102" spans="1:13" ht="15" customHeight="1" thickBot="1">
      <c r="A102" s="116"/>
      <c r="B102" s="116"/>
      <c r="C102" s="27" t="s">
        <v>25</v>
      </c>
      <c r="D102" s="108">
        <f t="shared" ref="D102:K102" si="5">SUM(D96:D101)</f>
        <v>2</v>
      </c>
      <c r="E102" s="108">
        <f t="shared" si="5"/>
        <v>2</v>
      </c>
      <c r="F102" s="108">
        <f t="shared" si="5"/>
        <v>0</v>
      </c>
      <c r="G102" s="108">
        <f t="shared" si="5"/>
        <v>2</v>
      </c>
      <c r="H102" s="108">
        <f t="shared" si="5"/>
        <v>0</v>
      </c>
      <c r="I102" s="108">
        <f t="shared" si="5"/>
        <v>2</v>
      </c>
      <c r="J102" s="117">
        <f t="shared" si="5"/>
        <v>80</v>
      </c>
      <c r="K102" s="108">
        <f t="shared" si="5"/>
        <v>30</v>
      </c>
      <c r="L102" s="118"/>
    </row>
    <row r="105" spans="1:13">
      <c r="A105" s="116"/>
      <c r="B105" s="177" t="s">
        <v>257</v>
      </c>
      <c r="C105" s="28"/>
      <c r="D105" s="149"/>
      <c r="E105" s="149"/>
      <c r="F105" s="149"/>
      <c r="G105" s="149"/>
      <c r="H105" s="149"/>
      <c r="I105" s="149"/>
      <c r="J105" s="178"/>
      <c r="K105" s="149"/>
      <c r="L105" s="149"/>
      <c r="M105" s="116"/>
    </row>
    <row r="106" spans="1:13" ht="14" thickBot="1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</row>
    <row r="107" spans="1:13" ht="14" thickBot="1">
      <c r="A107" s="30" t="s">
        <v>65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79">
        <f>SUM(J22,J37,J51,J64,J78,J91,J102)</f>
        <v>1570</v>
      </c>
      <c r="L107" s="180"/>
      <c r="M107" s="116"/>
    </row>
    <row r="108" spans="1:13" ht="14" thickBot="1">
      <c r="A108" s="116"/>
      <c r="B108" s="181" t="s">
        <v>66</v>
      </c>
      <c r="C108" s="182">
        <f>SUM(D22,D37,D51,D64,D78,D91,D102)*10</f>
        <v>630</v>
      </c>
      <c r="D108" s="30" t="s">
        <v>67</v>
      </c>
      <c r="E108" s="116"/>
      <c r="F108" s="116"/>
      <c r="G108" s="183">
        <f>100*C108/K107</f>
        <v>40.127388535031848</v>
      </c>
      <c r="H108" s="30" t="s">
        <v>68</v>
      </c>
      <c r="I108" s="116"/>
      <c r="J108" s="116"/>
      <c r="K108" s="116"/>
      <c r="L108" s="116"/>
      <c r="M108" s="116"/>
    </row>
    <row r="109" spans="1:13">
      <c r="A109" s="215" t="s">
        <v>266</v>
      </c>
      <c r="B109" s="215"/>
      <c r="C109" s="184">
        <f>K107-C108</f>
        <v>940</v>
      </c>
      <c r="D109" s="30" t="s">
        <v>267</v>
      </c>
      <c r="E109" s="116"/>
      <c r="F109" s="116"/>
      <c r="G109" s="184">
        <f>100-G108</f>
        <v>59.872611464968152</v>
      </c>
      <c r="H109" s="30" t="s">
        <v>68</v>
      </c>
      <c r="I109" s="116"/>
      <c r="J109" s="116"/>
      <c r="K109" s="116"/>
      <c r="L109" s="116"/>
      <c r="M109" s="116"/>
    </row>
    <row r="110" spans="1:13">
      <c r="A110" s="116"/>
      <c r="B110" s="181"/>
      <c r="C110" s="185"/>
      <c r="D110" s="30"/>
      <c r="E110" s="116"/>
      <c r="F110" s="116"/>
      <c r="G110" s="186"/>
      <c r="H110" s="30"/>
      <c r="I110" s="116"/>
      <c r="J110" s="116"/>
      <c r="K110" s="116"/>
      <c r="L110" s="116"/>
      <c r="M110" s="116"/>
    </row>
    <row r="111" spans="1:13">
      <c r="A111" s="116"/>
      <c r="B111" s="187" t="s">
        <v>171</v>
      </c>
      <c r="C111" s="188">
        <v>210</v>
      </c>
      <c r="D111" s="30"/>
      <c r="E111" s="116"/>
      <c r="F111" s="116"/>
      <c r="G111" s="186"/>
      <c r="H111" s="30"/>
      <c r="I111" s="116"/>
      <c r="J111" s="116"/>
      <c r="K111" s="116"/>
      <c r="L111" s="116"/>
      <c r="M111" s="116"/>
    </row>
    <row r="112" spans="1:13">
      <c r="A112" s="116"/>
      <c r="B112" s="187" t="s">
        <v>172</v>
      </c>
      <c r="C112" s="188">
        <v>76</v>
      </c>
      <c r="D112" s="30"/>
      <c r="E112" s="116"/>
      <c r="F112" s="116"/>
      <c r="G112" s="186"/>
      <c r="H112" s="30"/>
      <c r="I112" s="116"/>
      <c r="J112" s="116"/>
      <c r="K112" s="116"/>
      <c r="L112" s="116"/>
      <c r="M112" s="116"/>
    </row>
    <row r="113" spans="1:13">
      <c r="A113" s="116"/>
      <c r="B113" s="187" t="s">
        <v>173</v>
      </c>
      <c r="C113" s="189">
        <f>(C112/C111)*100</f>
        <v>36.19047619047619</v>
      </c>
      <c r="D113" s="30"/>
      <c r="E113" s="116"/>
      <c r="F113" s="116"/>
      <c r="G113" s="186"/>
      <c r="H113" s="30"/>
      <c r="I113" s="116"/>
      <c r="J113" s="116"/>
      <c r="K113" s="116"/>
      <c r="L113" s="116"/>
      <c r="M113" s="116"/>
    </row>
    <row r="114" spans="1:13">
      <c r="A114" s="116"/>
      <c r="B114" s="116"/>
      <c r="C114" s="116"/>
      <c r="D114" s="116"/>
      <c r="E114" s="116"/>
      <c r="F114" s="63"/>
      <c r="G114" s="63"/>
      <c r="H114" s="116"/>
      <c r="I114" s="116"/>
      <c r="J114" s="116"/>
      <c r="K114" s="116"/>
      <c r="L114" s="116"/>
      <c r="M114" s="116"/>
    </row>
    <row r="115" spans="1:13">
      <c r="A115" s="30" t="s">
        <v>235</v>
      </c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</row>
    <row r="116" spans="1:13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</row>
    <row r="117" spans="1:13">
      <c r="A117" s="116" t="s">
        <v>270</v>
      </c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</row>
    <row r="118" spans="1:13">
      <c r="A118" s="116" t="s">
        <v>271</v>
      </c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</row>
    <row r="119" spans="1:13">
      <c r="A119" s="116" t="s">
        <v>69</v>
      </c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</row>
    <row r="120" spans="1:13">
      <c r="A120" s="116" t="s">
        <v>174</v>
      </c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</row>
    <row r="121" spans="1:13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</row>
    <row r="122" spans="1:13">
      <c r="A122" s="116"/>
      <c r="B122" s="34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49"/>
    </row>
    <row r="123" spans="1:13">
      <c r="A123" s="116"/>
      <c r="B123" s="116" t="s">
        <v>112</v>
      </c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</row>
    <row r="124" spans="1:13">
      <c r="A124" s="116"/>
      <c r="B124" s="116" t="s">
        <v>129</v>
      </c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</row>
    <row r="125" spans="1:13">
      <c r="A125" s="116"/>
      <c r="B125" s="116" t="s">
        <v>70</v>
      </c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</row>
  </sheetData>
  <mergeCells count="2">
    <mergeCell ref="A93:L93"/>
    <mergeCell ref="A109:B109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68" orientation="portrait"/>
  <headerFooter alignWithMargins="0"/>
  <rowBreaks count="1" manualBreakCount="1">
    <brk id="6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zoomScale="75" workbookViewId="0">
      <selection activeCell="D33" sqref="D33"/>
    </sheetView>
  </sheetViews>
  <sheetFormatPr baseColWidth="10" defaultRowHeight="13"/>
  <cols>
    <col min="1" max="1" width="4.83203125" customWidth="1"/>
    <col min="2" max="2" width="35.33203125" customWidth="1"/>
    <col min="3" max="3" width="14.1640625" customWidth="1"/>
    <col min="4" max="4" width="14.5" customWidth="1"/>
    <col min="5" max="5" width="21.5" customWidth="1"/>
    <col min="6" max="9" width="5.6640625" customWidth="1"/>
    <col min="10" max="10" width="12.5" customWidth="1"/>
    <col min="11" max="11" width="18.6640625" customWidth="1"/>
    <col min="12" max="256" width="8.83203125" customWidth="1"/>
  </cols>
  <sheetData>
    <row r="1" spans="1:11">
      <c r="F1" s="29" t="s">
        <v>275</v>
      </c>
    </row>
    <row r="2" spans="1:11">
      <c r="E2" s="30"/>
    </row>
    <row r="3" spans="1:11">
      <c r="B3" s="30"/>
    </row>
    <row r="5" spans="1:11" ht="14" hidden="1" customHeight="1">
      <c r="A5" s="12"/>
      <c r="B5" s="13"/>
      <c r="C5" s="13"/>
      <c r="D5" s="13"/>
      <c r="E5" s="13"/>
      <c r="F5" s="14"/>
      <c r="G5" s="13"/>
      <c r="H5" s="13"/>
      <c r="I5" s="13"/>
      <c r="J5" s="13"/>
      <c r="K5" s="15"/>
    </row>
    <row r="6" spans="1:11" hidden="1">
      <c r="A6" s="16"/>
      <c r="B6" s="17"/>
      <c r="C6" s="17"/>
      <c r="D6" s="22"/>
      <c r="E6" s="22"/>
      <c r="F6" s="22"/>
      <c r="G6" s="22"/>
      <c r="H6" s="22"/>
      <c r="I6" s="23"/>
      <c r="J6" s="17"/>
      <c r="K6" s="17"/>
    </row>
    <row r="7" spans="1:11" ht="14" hidden="1" thickBot="1">
      <c r="A7" s="18"/>
      <c r="B7" s="19"/>
      <c r="C7" s="19"/>
      <c r="D7" s="20"/>
      <c r="E7" s="20"/>
      <c r="F7" s="20"/>
      <c r="G7" s="20"/>
      <c r="H7" s="20"/>
      <c r="I7" s="20"/>
      <c r="J7" s="20"/>
      <c r="K7" s="21"/>
    </row>
    <row r="8" spans="1:11" ht="20" hidden="1" customHeight="1">
      <c r="A8" s="16"/>
      <c r="B8" s="35"/>
      <c r="C8" s="35"/>
      <c r="D8" s="35"/>
      <c r="E8" s="35"/>
      <c r="F8" s="35"/>
      <c r="G8" s="35"/>
      <c r="H8" s="35"/>
      <c r="I8" s="36"/>
      <c r="J8" s="36"/>
      <c r="K8" s="36"/>
    </row>
    <row r="9" spans="1:11" ht="20" hidden="1" customHeight="1">
      <c r="A9" s="37"/>
      <c r="B9" s="38"/>
      <c r="C9" s="38"/>
      <c r="D9" s="38"/>
      <c r="E9" s="38"/>
      <c r="F9" s="38"/>
      <c r="G9" s="38"/>
      <c r="H9" s="38"/>
      <c r="I9" s="38"/>
      <c r="J9" s="39"/>
      <c r="K9" s="40"/>
    </row>
    <row r="10" spans="1:11" ht="20" hidden="1" customHeight="1">
      <c r="A10" s="41"/>
      <c r="B10" s="42"/>
      <c r="C10" s="42"/>
      <c r="D10" s="40"/>
      <c r="E10" s="40"/>
      <c r="F10" s="40"/>
      <c r="G10" s="40"/>
      <c r="H10" s="40"/>
      <c r="I10" s="40"/>
      <c r="J10" s="43"/>
      <c r="K10" s="40"/>
    </row>
    <row r="11" spans="1:11" ht="20" hidden="1" customHeight="1">
      <c r="A11" s="44"/>
      <c r="B11" s="45"/>
      <c r="C11" s="46"/>
      <c r="D11" s="46"/>
      <c r="E11" s="46"/>
      <c r="F11" s="46"/>
      <c r="G11" s="46"/>
      <c r="H11" s="46"/>
      <c r="I11" s="46"/>
      <c r="J11" s="36"/>
      <c r="K11" s="47"/>
    </row>
    <row r="12" spans="1:11" ht="20" hidden="1" customHeight="1">
      <c r="C12" s="48"/>
      <c r="D12" s="49"/>
      <c r="E12" s="49"/>
      <c r="F12" s="49"/>
      <c r="G12" s="49"/>
      <c r="H12" s="49"/>
      <c r="I12" s="49"/>
      <c r="J12" s="49"/>
      <c r="K12" s="49"/>
    </row>
    <row r="13" spans="1:11" ht="18">
      <c r="D13" s="79"/>
      <c r="E13" s="208" t="s">
        <v>175</v>
      </c>
      <c r="F13" s="209"/>
      <c r="G13" s="209"/>
      <c r="H13" s="209"/>
      <c r="I13" s="24"/>
      <c r="J13" s="24"/>
    </row>
    <row r="14" spans="1:11" ht="15.75" customHeight="1">
      <c r="D14" s="81" t="s">
        <v>178</v>
      </c>
      <c r="E14" s="216" t="s">
        <v>29</v>
      </c>
      <c r="F14" s="216"/>
      <c r="G14" s="216"/>
      <c r="H14" s="216"/>
      <c r="I14" s="216"/>
      <c r="J14" s="216"/>
      <c r="K14" s="216"/>
    </row>
    <row r="15" spans="1:11" ht="14">
      <c r="A15" s="50"/>
      <c r="D15" s="81" t="s">
        <v>179</v>
      </c>
      <c r="E15" s="83" t="s">
        <v>197</v>
      </c>
      <c r="F15" s="82"/>
      <c r="G15" s="82"/>
      <c r="H15" s="24"/>
      <c r="I15" s="24"/>
      <c r="J15" s="24"/>
    </row>
    <row r="16" spans="1:11" ht="14">
      <c r="A16" s="50"/>
      <c r="D16" s="81" t="s">
        <v>180</v>
      </c>
      <c r="E16" s="83" t="s">
        <v>83</v>
      </c>
      <c r="F16" s="82"/>
      <c r="G16" s="82"/>
      <c r="H16" s="24"/>
      <c r="I16" s="24"/>
      <c r="J16" s="24"/>
    </row>
    <row r="17" spans="1:11" s="6" customFormat="1" ht="17.25" customHeight="1">
      <c r="A17" s="33" t="s">
        <v>71</v>
      </c>
      <c r="B17" s="31"/>
      <c r="C17" s="31"/>
      <c r="D17" s="81" t="s">
        <v>182</v>
      </c>
      <c r="E17" s="83" t="s">
        <v>84</v>
      </c>
      <c r="F17" s="82"/>
      <c r="G17" s="82"/>
      <c r="H17" s="24"/>
      <c r="I17" s="24"/>
      <c r="J17" s="24"/>
      <c r="K17" s="51"/>
    </row>
    <row r="18" spans="1:11" ht="14">
      <c r="A18" s="52" t="s">
        <v>72</v>
      </c>
      <c r="B18" s="31" t="s">
        <v>73</v>
      </c>
      <c r="C18" s="31"/>
      <c r="D18" s="81" t="s">
        <v>181</v>
      </c>
      <c r="E18" s="83" t="s">
        <v>166</v>
      </c>
      <c r="F18" s="82"/>
      <c r="G18" s="82"/>
      <c r="H18" s="24"/>
      <c r="I18" s="24"/>
      <c r="J18" s="24"/>
    </row>
    <row r="19" spans="1:11" ht="14">
      <c r="A19" s="52" t="s">
        <v>12</v>
      </c>
      <c r="B19" s="31" t="s">
        <v>74</v>
      </c>
      <c r="C19" s="31"/>
      <c r="D19" s="81" t="s">
        <v>183</v>
      </c>
      <c r="E19" s="83" t="s">
        <v>196</v>
      </c>
      <c r="F19" s="82"/>
      <c r="G19" s="82"/>
      <c r="H19" s="24"/>
      <c r="I19" s="24"/>
      <c r="J19" s="24"/>
    </row>
    <row r="20" spans="1:11" s="33" customFormat="1" ht="14">
      <c r="A20" s="52" t="s">
        <v>75</v>
      </c>
      <c r="B20" s="31" t="s">
        <v>76</v>
      </c>
      <c r="C20" s="31"/>
      <c r="D20" s="81" t="s">
        <v>184</v>
      </c>
      <c r="E20" s="84" t="s">
        <v>37</v>
      </c>
      <c r="F20" s="92" t="s">
        <v>261</v>
      </c>
      <c r="G20" s="82"/>
      <c r="H20" s="24"/>
      <c r="I20" s="24"/>
      <c r="J20" s="24"/>
    </row>
    <row r="21" spans="1:11" s="33" customFormat="1" ht="14">
      <c r="A21" s="52" t="s">
        <v>77</v>
      </c>
      <c r="B21" s="31" t="s">
        <v>78</v>
      </c>
      <c r="C21" s="31"/>
      <c r="D21" s="81" t="s">
        <v>185</v>
      </c>
      <c r="E21" s="85" t="s">
        <v>37</v>
      </c>
      <c r="F21" s="82"/>
      <c r="G21" s="82"/>
      <c r="H21" s="24"/>
      <c r="I21" s="24"/>
      <c r="J21" s="24"/>
    </row>
    <row r="22" spans="1:11" s="2" customFormat="1" ht="16">
      <c r="A22" s="52" t="s">
        <v>15</v>
      </c>
      <c r="B22" s="31" t="s">
        <v>80</v>
      </c>
      <c r="C22" s="31"/>
      <c r="D22" s="81" t="s">
        <v>186</v>
      </c>
      <c r="E22" s="86" t="s">
        <v>262</v>
      </c>
      <c r="F22" s="92" t="s">
        <v>261</v>
      </c>
      <c r="G22" s="82"/>
      <c r="H22" s="24"/>
      <c r="I22" s="24"/>
      <c r="J22" s="24"/>
    </row>
    <row r="23" spans="1:11" s="2" customFormat="1" ht="16">
      <c r="A23" s="52" t="s">
        <v>16</v>
      </c>
      <c r="B23" s="31" t="s">
        <v>81</v>
      </c>
      <c r="C23" s="31"/>
      <c r="D23" s="81" t="s">
        <v>187</v>
      </c>
      <c r="E23" s="88" t="s">
        <v>260</v>
      </c>
      <c r="F23" s="92" t="s">
        <v>261</v>
      </c>
      <c r="G23" s="82"/>
      <c r="H23" s="24"/>
      <c r="I23" s="24"/>
      <c r="J23" s="24"/>
    </row>
    <row r="24" spans="1:11" s="33" customFormat="1" ht="14">
      <c r="A24" s="52" t="s">
        <v>17</v>
      </c>
      <c r="B24" s="31" t="s">
        <v>82</v>
      </c>
      <c r="C24" s="31"/>
      <c r="D24" s="81" t="s">
        <v>188</v>
      </c>
      <c r="E24" s="87" t="s">
        <v>167</v>
      </c>
      <c r="F24" s="82"/>
      <c r="G24" s="82"/>
      <c r="H24" s="24"/>
      <c r="I24" s="24"/>
      <c r="J24" s="24"/>
    </row>
    <row r="25" spans="1:11" s="2" customFormat="1" ht="16">
      <c r="D25" s="81" t="s">
        <v>189</v>
      </c>
      <c r="E25" s="87" t="s">
        <v>265</v>
      </c>
      <c r="F25" s="82"/>
      <c r="G25" s="82"/>
      <c r="H25" s="24"/>
      <c r="I25" s="24"/>
      <c r="J25" s="24"/>
    </row>
    <row r="26" spans="1:11" s="2" customFormat="1" ht="16">
      <c r="D26" s="81" t="s">
        <v>190</v>
      </c>
      <c r="E26" s="88" t="s">
        <v>121</v>
      </c>
      <c r="F26" s="82"/>
      <c r="G26" s="82"/>
      <c r="H26" s="24"/>
      <c r="I26" s="24"/>
      <c r="J26" s="24"/>
    </row>
    <row r="27" spans="1:11" s="2" customFormat="1" ht="16">
      <c r="A27" s="31"/>
      <c r="B27" s="33" t="s">
        <v>248</v>
      </c>
      <c r="D27" s="81" t="s">
        <v>191</v>
      </c>
      <c r="E27" s="89" t="s">
        <v>121</v>
      </c>
      <c r="F27" s="82">
        <v>12</v>
      </c>
      <c r="G27" s="82" t="s">
        <v>261</v>
      </c>
      <c r="H27" s="24"/>
      <c r="I27" s="24"/>
      <c r="J27" s="24"/>
    </row>
    <row r="28" spans="1:11" ht="14">
      <c r="A28" s="29" t="s">
        <v>249</v>
      </c>
      <c r="B28" s="31" t="s">
        <v>252</v>
      </c>
      <c r="D28" s="81" t="s">
        <v>192</v>
      </c>
      <c r="E28" s="83" t="s">
        <v>206</v>
      </c>
      <c r="F28" s="82"/>
      <c r="G28" s="87"/>
      <c r="H28" s="24"/>
      <c r="I28" s="24"/>
      <c r="J28" s="24"/>
    </row>
    <row r="29" spans="1:11" ht="14">
      <c r="A29" s="29" t="s">
        <v>250</v>
      </c>
      <c r="B29" s="31" t="s">
        <v>253</v>
      </c>
      <c r="D29" s="81" t="s">
        <v>193</v>
      </c>
      <c r="E29" s="83" t="s">
        <v>207</v>
      </c>
      <c r="F29" s="82"/>
      <c r="G29" s="82"/>
      <c r="H29" s="24"/>
      <c r="I29" s="24"/>
      <c r="J29" s="24"/>
    </row>
    <row r="30" spans="1:11" ht="14">
      <c r="A30" s="29" t="s">
        <v>251</v>
      </c>
      <c r="B30" s="31" t="s">
        <v>254</v>
      </c>
      <c r="D30" s="81" t="s">
        <v>194</v>
      </c>
      <c r="E30" s="83" t="s">
        <v>57</v>
      </c>
      <c r="F30" s="82"/>
      <c r="G30" s="82"/>
      <c r="H30" s="24"/>
      <c r="I30" s="24"/>
      <c r="J30" s="24"/>
    </row>
    <row r="31" spans="1:11" s="2" customFormat="1" ht="16">
      <c r="A31" s="54"/>
      <c r="D31" s="81" t="s">
        <v>195</v>
      </c>
      <c r="E31" s="83" t="s">
        <v>258</v>
      </c>
      <c r="F31" s="82"/>
      <c r="G31" s="82"/>
      <c r="H31" s="24"/>
      <c r="I31" s="24"/>
      <c r="J31" s="24"/>
    </row>
    <row r="32" spans="1:11" s="2" customFormat="1" ht="16">
      <c r="A32" s="54"/>
      <c r="D32" s="81" t="s">
        <v>198</v>
      </c>
      <c r="E32" s="87" t="s">
        <v>165</v>
      </c>
      <c r="F32" s="82"/>
      <c r="G32" s="82"/>
      <c r="H32" s="24"/>
      <c r="I32" s="24"/>
      <c r="J32" s="24"/>
    </row>
    <row r="33" spans="1:11" s="2" customFormat="1" ht="16">
      <c r="A33" s="54"/>
      <c r="D33" s="81" t="s">
        <v>199</v>
      </c>
      <c r="E33" s="91" t="s">
        <v>259</v>
      </c>
      <c r="F33" s="82"/>
      <c r="G33" s="82"/>
      <c r="H33" s="24"/>
      <c r="I33" s="24"/>
      <c r="J33" s="24"/>
    </row>
    <row r="34" spans="1:11" s="2" customFormat="1" ht="16">
      <c r="A34" s="54"/>
      <c r="D34" s="81" t="s">
        <v>263</v>
      </c>
      <c r="E34" s="93" t="s">
        <v>264</v>
      </c>
      <c r="F34" s="82"/>
      <c r="G34" s="82"/>
      <c r="H34" s="24"/>
      <c r="I34" s="24"/>
      <c r="J34" s="24"/>
    </row>
    <row r="35" spans="1:11" s="2" customFormat="1" ht="16">
      <c r="A35" s="54"/>
      <c r="D35" s="81" t="s">
        <v>200</v>
      </c>
      <c r="E35" s="58" t="s">
        <v>169</v>
      </c>
      <c r="F35" s="82"/>
      <c r="G35" s="82"/>
      <c r="H35" s="24"/>
      <c r="I35" s="24"/>
      <c r="J35" s="24"/>
    </row>
    <row r="36" spans="1:11" s="2" customFormat="1" ht="16">
      <c r="D36" s="81" t="s">
        <v>201</v>
      </c>
      <c r="E36" s="58" t="s">
        <v>170</v>
      </c>
      <c r="F36" s="82"/>
      <c r="G36" s="82"/>
      <c r="H36" s="24"/>
      <c r="I36" s="24"/>
      <c r="J36" s="24"/>
      <c r="K36"/>
    </row>
    <row r="37" spans="1:11" s="2" customFormat="1" ht="16">
      <c r="D37" s="81" t="s">
        <v>202</v>
      </c>
      <c r="E37" s="58" t="s">
        <v>168</v>
      </c>
      <c r="F37" s="82"/>
      <c r="G37" s="82"/>
      <c r="H37" s="24"/>
      <c r="I37" s="24"/>
      <c r="J37" s="24"/>
      <c r="K37"/>
    </row>
    <row r="38" spans="1:11" s="2" customFormat="1" ht="16">
      <c r="A38" s="54"/>
      <c r="D38" s="81" t="s">
        <v>203</v>
      </c>
      <c r="E38" s="58" t="s">
        <v>232</v>
      </c>
      <c r="F38" s="82"/>
      <c r="G38" s="82"/>
      <c r="H38" s="24"/>
      <c r="I38" s="24"/>
      <c r="J38" s="24"/>
      <c r="K38" s="55"/>
    </row>
    <row r="39" spans="1:11" s="2" customFormat="1" ht="18">
      <c r="A39" s="32" t="s">
        <v>85</v>
      </c>
      <c r="B39"/>
      <c r="C39"/>
      <c r="D39" s="81" t="s">
        <v>204</v>
      </c>
      <c r="E39" s="88" t="s">
        <v>211</v>
      </c>
      <c r="F39" s="82"/>
      <c r="G39" s="82"/>
      <c r="H39" s="24"/>
      <c r="I39" s="24"/>
      <c r="J39" s="24"/>
    </row>
    <row r="40" spans="1:11" s="2" customFormat="1" ht="16">
      <c r="A40"/>
      <c r="B40" s="50" t="s">
        <v>87</v>
      </c>
      <c r="C40"/>
      <c r="D40" s="81" t="s">
        <v>205</v>
      </c>
      <c r="E40" s="94" t="s">
        <v>268</v>
      </c>
      <c r="F40" s="82"/>
      <c r="G40" s="82"/>
      <c r="H40" s="24"/>
      <c r="I40" s="24"/>
      <c r="J40" s="24"/>
      <c r="K40"/>
    </row>
    <row r="41" spans="1:11" s="2" customFormat="1" ht="16">
      <c r="A41" s="57">
        <v>0</v>
      </c>
      <c r="B41" s="58" t="s">
        <v>89</v>
      </c>
      <c r="C41"/>
      <c r="D41" s="81" t="s">
        <v>240</v>
      </c>
      <c r="E41" s="83" t="s">
        <v>176</v>
      </c>
      <c r="F41" s="82"/>
      <c r="G41" s="82"/>
      <c r="H41" s="24"/>
      <c r="I41" s="24"/>
      <c r="J41" s="24"/>
      <c r="K41" s="55"/>
    </row>
    <row r="42" spans="1:11" s="2" customFormat="1" ht="16">
      <c r="A42" s="57">
        <v>1</v>
      </c>
      <c r="B42" s="58" t="s">
        <v>90</v>
      </c>
      <c r="C42" s="58"/>
      <c r="D42" s="81" t="s">
        <v>241</v>
      </c>
      <c r="E42" s="83" t="s">
        <v>177</v>
      </c>
      <c r="F42" s="82"/>
      <c r="G42" s="82"/>
      <c r="H42" s="24"/>
      <c r="I42" s="24"/>
      <c r="J42" s="24"/>
      <c r="K42" s="55"/>
    </row>
    <row r="43" spans="1:11" ht="14">
      <c r="A43" s="57">
        <v>2</v>
      </c>
      <c r="B43" s="58" t="s">
        <v>91</v>
      </c>
      <c r="C43" s="58"/>
      <c r="D43" s="81" t="s">
        <v>242</v>
      </c>
      <c r="E43" s="83" t="s">
        <v>79</v>
      </c>
      <c r="F43" s="82"/>
      <c r="G43" s="82"/>
      <c r="H43" s="24"/>
      <c r="I43" s="24"/>
      <c r="J43" s="24"/>
    </row>
    <row r="44" spans="1:11" ht="14">
      <c r="A44" s="57">
        <v>3</v>
      </c>
      <c r="B44" s="58" t="s">
        <v>92</v>
      </c>
      <c r="C44" s="58"/>
      <c r="D44" s="90"/>
      <c r="E44" s="84"/>
      <c r="F44" s="82"/>
      <c r="G44" s="82"/>
      <c r="H44" s="24"/>
      <c r="I44" s="24"/>
      <c r="J44" s="24"/>
      <c r="K44" s="55"/>
    </row>
    <row r="45" spans="1:11" ht="18">
      <c r="A45" s="57">
        <v>4</v>
      </c>
      <c r="B45" s="58" t="s">
        <v>93</v>
      </c>
      <c r="C45" s="58"/>
      <c r="D45" s="80"/>
      <c r="E45" s="32" t="s">
        <v>86</v>
      </c>
      <c r="K45" s="2"/>
    </row>
    <row r="46" spans="1:11" ht="16">
      <c r="A46" s="57">
        <v>5</v>
      </c>
      <c r="B46" s="58" t="s">
        <v>94</v>
      </c>
      <c r="C46" s="58"/>
      <c r="D46" s="80"/>
      <c r="E46" t="s">
        <v>88</v>
      </c>
      <c r="G46" s="56"/>
    </row>
    <row r="47" spans="1:11" s="2" customFormat="1" ht="16">
      <c r="A47" s="57">
        <v>6</v>
      </c>
      <c r="B47" s="58" t="s">
        <v>95</v>
      </c>
      <c r="C47" s="58"/>
    </row>
    <row r="48" spans="1:11" s="2" customFormat="1" ht="16">
      <c r="A48" s="59">
        <v>7</v>
      </c>
      <c r="B48" s="58" t="s">
        <v>96</v>
      </c>
      <c r="C48" s="58"/>
      <c r="E48"/>
      <c r="F48"/>
      <c r="G48" s="56"/>
      <c r="H48"/>
      <c r="I48"/>
      <c r="J48"/>
      <c r="K48"/>
    </row>
    <row r="49" spans="1:7" s="2" customFormat="1" ht="16">
      <c r="C49" s="58"/>
      <c r="E49" s="31"/>
      <c r="F49" s="58"/>
      <c r="G49" s="58"/>
    </row>
    <row r="50" spans="1:7" s="2" customFormat="1" ht="16">
      <c r="A50" s="57">
        <v>11</v>
      </c>
      <c r="B50" s="58" t="s">
        <v>97</v>
      </c>
      <c r="C50" s="58"/>
      <c r="E50" s="31"/>
      <c r="F50" s="58"/>
      <c r="G50" s="58"/>
    </row>
    <row r="51" spans="1:7" s="2" customFormat="1" ht="16">
      <c r="A51" s="57">
        <v>12</v>
      </c>
      <c r="B51" s="58" t="s">
        <v>98</v>
      </c>
      <c r="C51" s="58"/>
      <c r="E51" s="31"/>
      <c r="F51" s="58"/>
      <c r="G51" s="58"/>
    </row>
    <row r="52" spans="1:7" s="2" customFormat="1" ht="16">
      <c r="A52" s="57">
        <v>13</v>
      </c>
      <c r="B52" s="58" t="s">
        <v>99</v>
      </c>
      <c r="C52" s="58"/>
      <c r="E52" s="31"/>
      <c r="F52" s="58"/>
      <c r="G52" s="58"/>
    </row>
    <row r="53" spans="1:7" s="2" customFormat="1" ht="16">
      <c r="A53" s="57">
        <v>14</v>
      </c>
      <c r="B53" s="58" t="s">
        <v>100</v>
      </c>
      <c r="C53" s="58"/>
    </row>
    <row r="54" spans="1:7" s="2" customFormat="1" ht="16.5" customHeight="1">
      <c r="A54" s="57">
        <v>15</v>
      </c>
      <c r="B54" s="58" t="s">
        <v>101</v>
      </c>
      <c r="C54" s="58"/>
    </row>
    <row r="55" spans="1:7" s="2" customFormat="1" ht="16">
      <c r="A55" s="57">
        <v>16</v>
      </c>
      <c r="B55" s="58" t="s">
        <v>102</v>
      </c>
      <c r="C55" s="58"/>
    </row>
    <row r="56" spans="1:7" s="2" customFormat="1" ht="16">
      <c r="A56" s="57"/>
      <c r="B56" s="58"/>
      <c r="C56" s="58"/>
    </row>
    <row r="57" spans="1:7" s="2" customFormat="1" ht="16">
      <c r="A57" s="57">
        <v>21</v>
      </c>
      <c r="B57" s="58" t="s">
        <v>103</v>
      </c>
      <c r="C57" s="58"/>
    </row>
    <row r="58" spans="1:7" ht="14">
      <c r="A58" s="57">
        <v>22</v>
      </c>
      <c r="B58" s="58" t="s">
        <v>104</v>
      </c>
      <c r="C58" s="58"/>
    </row>
    <row r="59" spans="1:7" ht="14">
      <c r="A59" s="57">
        <v>23</v>
      </c>
      <c r="B59" s="58" t="s">
        <v>105</v>
      </c>
      <c r="C59" s="58"/>
    </row>
    <row r="60" spans="1:7" ht="14">
      <c r="A60" s="57">
        <v>24</v>
      </c>
      <c r="B60" s="58" t="s">
        <v>106</v>
      </c>
      <c r="C60" s="58"/>
    </row>
    <row r="61" spans="1:7" ht="14">
      <c r="A61" s="57">
        <v>25</v>
      </c>
      <c r="B61" s="58" t="s">
        <v>107</v>
      </c>
      <c r="C61" s="58"/>
    </row>
    <row r="62" spans="1:7" ht="14">
      <c r="A62" s="57">
        <v>26</v>
      </c>
      <c r="B62" s="58" t="s">
        <v>108</v>
      </c>
      <c r="C62" s="58"/>
    </row>
    <row r="63" spans="1:7" ht="14">
      <c r="A63" s="57">
        <v>27</v>
      </c>
      <c r="B63" s="58" t="s">
        <v>109</v>
      </c>
      <c r="C63" s="58"/>
    </row>
    <row r="64" spans="1:7" ht="14">
      <c r="A64" s="57"/>
      <c r="B64" s="58"/>
      <c r="C64" s="58"/>
    </row>
    <row r="65" spans="1:11" ht="14">
      <c r="A65" s="57"/>
      <c r="B65" s="58"/>
      <c r="C65" s="58"/>
    </row>
    <row r="66" spans="1:11" ht="14">
      <c r="A66" s="57"/>
      <c r="B66" s="58"/>
      <c r="C66" s="58"/>
    </row>
    <row r="67" spans="1:11" ht="14">
      <c r="A67" s="57"/>
      <c r="B67" s="58"/>
      <c r="C67" s="58"/>
    </row>
    <row r="68" spans="1:11" ht="16">
      <c r="A68" s="60"/>
      <c r="B68" s="2"/>
    </row>
    <row r="70" spans="1:11" ht="18">
      <c r="A70" s="61"/>
      <c r="H70" s="8"/>
    </row>
    <row r="71" spans="1:11" ht="18">
      <c r="B71" s="8"/>
    </row>
    <row r="73" spans="1:11" ht="18">
      <c r="D73" s="8" t="s">
        <v>272</v>
      </c>
      <c r="E73" s="8"/>
      <c r="F73" s="8"/>
      <c r="G73" s="8"/>
      <c r="H73" s="8"/>
      <c r="I73" s="8"/>
      <c r="J73" s="8"/>
      <c r="K73" s="8"/>
    </row>
    <row r="74" spans="1:11" ht="18">
      <c r="D74" s="8"/>
      <c r="E74" s="8"/>
      <c r="F74" s="8"/>
      <c r="G74" s="8"/>
      <c r="H74" s="8"/>
      <c r="I74" s="8"/>
      <c r="J74" s="8"/>
      <c r="K74" s="8"/>
    </row>
    <row r="75" spans="1:11" ht="18">
      <c r="D75" s="8"/>
      <c r="E75" s="8"/>
      <c r="F75" s="8"/>
      <c r="G75" s="8" t="s">
        <v>110</v>
      </c>
      <c r="H75" s="8"/>
      <c r="I75" s="8"/>
      <c r="J75" s="8"/>
      <c r="K75" s="8"/>
    </row>
    <row r="76" spans="1:11" ht="18">
      <c r="D76" s="8"/>
      <c r="E76" s="8"/>
      <c r="F76" s="8"/>
      <c r="G76" s="8" t="s">
        <v>111</v>
      </c>
      <c r="H76" s="8"/>
      <c r="I76" s="8"/>
      <c r="J76" s="8"/>
      <c r="K76" s="8"/>
    </row>
  </sheetData>
  <mergeCells count="1">
    <mergeCell ref="E14:K14"/>
  </mergeCells>
  <phoneticPr fontId="22" type="noConversion"/>
  <pageMargins left="0.75" right="0.75" top="1" bottom="1" header="0.5" footer="0.5"/>
  <pageSetup paperSize="9" scale="5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 - IV </vt:lpstr>
      <vt:lpstr>uwagi</vt:lpstr>
      <vt:lpstr>'Sem I - IV '!Obszar_wydruku</vt:lpstr>
    </vt:vector>
  </TitlesOfParts>
  <Company>Politechnika BIałostocka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</dc:creator>
  <cp:lastModifiedBy>Użytkownik pakietu Microsoft Office</cp:lastModifiedBy>
  <cp:lastPrinted>2012-06-27T07:32:39Z</cp:lastPrinted>
  <dcterms:created xsi:type="dcterms:W3CDTF">2009-07-15T10:36:28Z</dcterms:created>
  <dcterms:modified xsi:type="dcterms:W3CDTF">2018-04-16T12:09:02Z</dcterms:modified>
</cp:coreProperties>
</file>