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40BADF41-DE1B-E541-9DF0-8B503F09974B}" xr6:coauthVersionLast="32" xr6:coauthVersionMax="32" xr10:uidLastSave="{00000000-0000-0000-0000-000000000000}"/>
  <bookViews>
    <workbookView xWindow="0" yWindow="460" windowWidth="19240" windowHeight="8420"/>
  </bookViews>
  <sheets>
    <sheet name="GPiN" sheetId="1" r:id="rId1"/>
    <sheet name="PTO" sheetId="2" r:id="rId2"/>
    <sheet name="semestr uzupełniający" sheetId="6" r:id="rId3"/>
    <sheet name="uwagi" sheetId="7" r:id="rId4"/>
  </sheets>
  <definedNames>
    <definedName name="_xlnm.Print_Area" localSheetId="0">GPiN!$A$1:$M$73</definedName>
    <definedName name="_xlnm.Print_Area" localSheetId="1">PTO!$A$1:$M$72</definedName>
    <definedName name="_xlnm.Print_Area" localSheetId="2">'semestr uzupełniający'!$A$1:$L$44</definedName>
    <definedName name="_xlnm.Print_Area" localSheetId="3">uwagi!$A$1:$E$43</definedName>
  </definedNames>
  <calcPr calcId="162913"/>
</workbook>
</file>

<file path=xl/calcChain.xml><?xml version="1.0" encoding="utf-8"?>
<calcChain xmlns="http://schemas.openxmlformats.org/spreadsheetml/2006/main">
  <c r="K38" i="2" l="1"/>
  <c r="K39" i="1"/>
  <c r="J37" i="1"/>
  <c r="J35" i="2"/>
  <c r="C56" i="2"/>
  <c r="C57" i="2"/>
  <c r="C57" i="1"/>
  <c r="C58" i="1"/>
  <c r="J44" i="1"/>
  <c r="J45" i="2"/>
  <c r="D39" i="1"/>
  <c r="J37" i="2"/>
  <c r="J36" i="2"/>
  <c r="I22" i="6"/>
  <c r="H22" i="6"/>
  <c r="G22" i="6"/>
  <c r="F22" i="6"/>
  <c r="E22" i="6"/>
  <c r="D22" i="6"/>
  <c r="K22" i="6"/>
  <c r="J21" i="6"/>
  <c r="J18" i="6"/>
  <c r="J19" i="6"/>
  <c r="J16" i="6"/>
  <c r="J17" i="6"/>
  <c r="J15" i="6"/>
  <c r="J22" i="6" s="1"/>
  <c r="J20" i="6"/>
  <c r="D50" i="1"/>
  <c r="D24" i="1"/>
  <c r="C54" i="1"/>
  <c r="J45" i="1"/>
  <c r="J50" i="1" s="1"/>
  <c r="J46" i="1"/>
  <c r="J47" i="1"/>
  <c r="J48" i="1"/>
  <c r="J49" i="1"/>
  <c r="J23" i="1"/>
  <c r="J22" i="1"/>
  <c r="J35" i="1"/>
  <c r="J34" i="1"/>
  <c r="K50" i="1"/>
  <c r="I50" i="1"/>
  <c r="H50" i="1"/>
  <c r="G50" i="1"/>
  <c r="F50" i="1"/>
  <c r="E50" i="1"/>
  <c r="D24" i="2"/>
  <c r="C53" i="2" s="1"/>
  <c r="C54" i="2" s="1"/>
  <c r="D38" i="2"/>
  <c r="D49" i="2"/>
  <c r="J23" i="2"/>
  <c r="J22" i="2"/>
  <c r="J34" i="2"/>
  <c r="J33" i="2"/>
  <c r="J43" i="2"/>
  <c r="J44" i="2"/>
  <c r="J46" i="2"/>
  <c r="J47" i="2"/>
  <c r="J48" i="2"/>
  <c r="J49" i="2" s="1"/>
  <c r="K49" i="2"/>
  <c r="I49" i="2"/>
  <c r="H49" i="2"/>
  <c r="G49" i="2"/>
  <c r="F49" i="2"/>
  <c r="E49" i="2"/>
  <c r="J21" i="2"/>
  <c r="J20" i="2"/>
  <c r="J19" i="2"/>
  <c r="J18" i="2"/>
  <c r="J17" i="2"/>
  <c r="J16" i="2"/>
  <c r="J24" i="2" s="1"/>
  <c r="L51" i="2" s="1"/>
  <c r="J15" i="2"/>
  <c r="J31" i="2"/>
  <c r="J29" i="2"/>
  <c r="J30" i="2"/>
  <c r="J32" i="2"/>
  <c r="J15" i="1"/>
  <c r="J32" i="1"/>
  <c r="J36" i="1"/>
  <c r="J16" i="1"/>
  <c r="J18" i="1"/>
  <c r="J17" i="1"/>
  <c r="J24" i="1" s="1"/>
  <c r="L52" i="1" s="1"/>
  <c r="J19" i="1"/>
  <c r="J20" i="1"/>
  <c r="J21" i="1"/>
  <c r="E24" i="1"/>
  <c r="F24" i="1"/>
  <c r="G24" i="1"/>
  <c r="H24" i="1"/>
  <c r="I24" i="1"/>
  <c r="K24" i="1"/>
  <c r="J29" i="1"/>
  <c r="J30" i="1"/>
  <c r="J31" i="1"/>
  <c r="J39" i="1" s="1"/>
  <c r="J38" i="1"/>
  <c r="J33" i="1"/>
  <c r="E39" i="1"/>
  <c r="F39" i="1"/>
  <c r="G39" i="1"/>
  <c r="H39" i="1"/>
  <c r="I39" i="1"/>
  <c r="E24" i="2"/>
  <c r="F24" i="2"/>
  <c r="G24" i="2"/>
  <c r="H24" i="2"/>
  <c r="I24" i="2"/>
  <c r="K24" i="2"/>
  <c r="E38" i="2"/>
  <c r="F38" i="2"/>
  <c r="G38" i="2"/>
  <c r="H38" i="2"/>
  <c r="I38" i="2"/>
  <c r="J38" i="2"/>
  <c r="C55" i="1" l="1"/>
</calcChain>
</file>

<file path=xl/sharedStrings.xml><?xml version="1.0" encoding="utf-8"?>
<sst xmlns="http://schemas.openxmlformats.org/spreadsheetml/2006/main" count="410" uniqueCount="175">
  <si>
    <t>strona 1/4</t>
  </si>
  <si>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</si>
  <si>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</si>
  <si>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</si>
  <si>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</si>
  <si>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</si>
  <si>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</si>
  <si>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</si>
  <si>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</si>
  <si>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</si>
  <si>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</si>
  <si>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</si>
  <si>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</si>
  <si>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</si>
  <si>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</si>
  <si>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</si>
  <si>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</si>
  <si>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</si>
  <si>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</si>
  <si>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</si>
  <si>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</si>
  <si>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</si>
  <si>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strona 2/4</t>
  </si>
  <si>
    <t>strona 3/4</t>
  </si>
  <si>
    <t>kierunek: GOSPODARKA PRZESTRZENNA</t>
  </si>
  <si>
    <t>Planowanie infrastruktury technicznej</t>
  </si>
  <si>
    <t>(15 tygodni)</t>
  </si>
  <si>
    <t xml:space="preserve">      Liczba godzin tygodniowo</t>
  </si>
  <si>
    <t>specjalność: GOSPODAROWANIE PRZESTRZENIĄ I NIERUCHOMOŚCIAMI</t>
  </si>
  <si>
    <t>PLAN  STUDIÓW  STACJONARNYCH II STOPNIA (MGR)</t>
  </si>
  <si>
    <t>Teoria systemów</t>
  </si>
  <si>
    <t>Techniki legislacyjne w planowaniu</t>
  </si>
  <si>
    <t>Modele w gospodarce przestrzennej</t>
  </si>
  <si>
    <t>Fundusze pomocowe i dopłaty UE</t>
  </si>
  <si>
    <t>Seminarium dyplomowe magisterskie</t>
  </si>
  <si>
    <t>Praca dyplomowa magisterska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</si>
  <si>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</si>
  <si>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</si>
  <si>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</si>
  <si>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</si>
  <si>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Kształtowanie i ochrona środowiska (E)</t>
  </si>
  <si>
    <t>Polityka regionalna (E)</t>
  </si>
  <si>
    <t>Teoria organizacji i zarządzania (E)</t>
  </si>
  <si>
    <t>Zarządzanie i ekonomika środowiska (E)</t>
  </si>
  <si>
    <t>na kierunku Gospodarka przestrzenna</t>
  </si>
  <si>
    <t>semestr uzupełniający (0) dla absolwentów studiów licencjackich I stopnia</t>
  </si>
  <si>
    <t>Geoinformacja w gospodarce przestrzennej</t>
  </si>
  <si>
    <t>KOiKŚ</t>
  </si>
  <si>
    <t>KTwIiOŚ</t>
  </si>
  <si>
    <t>ZIP</t>
  </si>
  <si>
    <t>ZIPB</t>
  </si>
  <si>
    <t>Podstawy AutoCAD-a</t>
  </si>
  <si>
    <t>System zarządzania środowiskowego</t>
  </si>
  <si>
    <t>Zarządzanie nieruchomościami (E)</t>
  </si>
  <si>
    <t>SJO</t>
  </si>
  <si>
    <t>Geodezja i kartografia</t>
  </si>
  <si>
    <t>Zasady projektowania (E )</t>
  </si>
  <si>
    <t>Rewitalizacja obszarów zurbanizowanych (E )</t>
  </si>
  <si>
    <t>Budownictwo (E )</t>
  </si>
  <si>
    <t>co stanowi:</t>
  </si>
  <si>
    <t>Kształtowanie krajobrazu miasta</t>
  </si>
  <si>
    <t>Język obcy</t>
  </si>
  <si>
    <t>Zagospodarowanie obszarów wiejskich</t>
  </si>
  <si>
    <t xml:space="preserve">specjalność: PLANOWANIE TERENÓW OTWARTYCH </t>
  </si>
  <si>
    <t>Przedmiot do wyboru - II a (HES)</t>
  </si>
  <si>
    <t>Przedmiot do wyboru - III a</t>
  </si>
  <si>
    <t>Przedmiot do wyboru - III b</t>
  </si>
  <si>
    <t>Marketing terytorialny</t>
  </si>
  <si>
    <t>%   ogólnej liczby punktów ECTS</t>
  </si>
  <si>
    <t>Planowanie infrastruktury drogowej</t>
  </si>
  <si>
    <t>ZID</t>
  </si>
  <si>
    <t>KPBiOB</t>
  </si>
  <si>
    <t>KSIŚ</t>
  </si>
  <si>
    <t>Przedmiot do wyboru - III c</t>
  </si>
  <si>
    <t>Praktyka zawodowa</t>
  </si>
  <si>
    <t xml:space="preserve">Indywidualna przesiębiorczość </t>
  </si>
  <si>
    <t xml:space="preserve">Mały biznes </t>
  </si>
  <si>
    <t>obieralny - II a (HES)</t>
  </si>
  <si>
    <t>Modelowanie geometryczne przestrzeni</t>
  </si>
  <si>
    <t>Geometria w urządzaniu przestrzeni</t>
  </si>
  <si>
    <t>Termomodernizacja budynków</t>
  </si>
  <si>
    <t xml:space="preserve">Kataster nieruchomości </t>
  </si>
  <si>
    <t>Powszechna taksacja nieruchomości</t>
  </si>
  <si>
    <t>Planowanie  terenów rekreacji</t>
  </si>
  <si>
    <t>Planowanie  terenów pod inwestycje</t>
  </si>
  <si>
    <t>Zapobieganie powodziom</t>
  </si>
  <si>
    <t>Gospodarowanie na terenach zalewowych</t>
  </si>
  <si>
    <t>Przedmioty obieralne:</t>
  </si>
  <si>
    <t>GPS2213A</t>
  </si>
  <si>
    <t>GPS2213B</t>
  </si>
  <si>
    <t>GPS3225A</t>
  </si>
  <si>
    <t>GPS3225B</t>
  </si>
  <si>
    <t>GPS3224A</t>
  </si>
  <si>
    <t>GPS3224B</t>
  </si>
  <si>
    <t>GPS1201</t>
  </si>
  <si>
    <t>GPS1202</t>
  </si>
  <si>
    <t>GPS1203</t>
  </si>
  <si>
    <t>GPS1204</t>
  </si>
  <si>
    <t>GPS1205</t>
  </si>
  <si>
    <t>GPS1206</t>
  </si>
  <si>
    <t>GPS1207</t>
  </si>
  <si>
    <t>GPS1208</t>
  </si>
  <si>
    <t>GPS2212</t>
  </si>
  <si>
    <t>GPS2214</t>
  </si>
  <si>
    <t>GPS2215</t>
  </si>
  <si>
    <t>GPS2216</t>
  </si>
  <si>
    <t>GPS2217</t>
  </si>
  <si>
    <t>GPS2219</t>
  </si>
  <si>
    <t>GPS2213…</t>
  </si>
  <si>
    <t>GPS3225…</t>
  </si>
  <si>
    <t>GPS3229</t>
  </si>
  <si>
    <t>GPS0201</t>
  </si>
  <si>
    <t>GPS0202</t>
  </si>
  <si>
    <t>GPS0203</t>
  </si>
  <si>
    <t>GPS0204</t>
  </si>
  <si>
    <t>GPS0205</t>
  </si>
  <si>
    <t>GPS0206</t>
  </si>
  <si>
    <t>GPS0207</t>
  </si>
  <si>
    <t>WZ/ZIP</t>
  </si>
  <si>
    <t>Łączna liczba punktów ECTS z przedmiotów obieralnych:</t>
  </si>
  <si>
    <t>obieralny - III a</t>
  </si>
  <si>
    <t>obieralny - III b</t>
  </si>
  <si>
    <t>obieralny - III c</t>
  </si>
  <si>
    <t xml:space="preserve">Diagnostyka cieplna  budynków </t>
  </si>
  <si>
    <t>GPS3224…</t>
  </si>
  <si>
    <t>"0"</t>
  </si>
  <si>
    <t>Katedra Ochrony i Kształtowania Środowiska</t>
  </si>
  <si>
    <t>KSiŚ</t>
  </si>
  <si>
    <t>Katedra Systemów Inżynierii Środowiska</t>
  </si>
  <si>
    <t>Katedra Technologii w Inżynierii i Ochronie Środowiska</t>
  </si>
  <si>
    <t>Katedra Podstaw Budownictwa i Ochrony Budowli</t>
  </si>
  <si>
    <t>Zakład Informacji Przestrzennej</t>
  </si>
  <si>
    <t>Zakład Inżynierii Procesów Budowlanych</t>
  </si>
  <si>
    <t>Zakład Inżynierii Drogowej</t>
  </si>
  <si>
    <t>Studium Języków Obcych</t>
  </si>
  <si>
    <t>WZ</t>
  </si>
  <si>
    <t>Wydział Zarządzania</t>
  </si>
  <si>
    <t>Oznaczenia poszczególnych jednostek (katedr/zakładów) - dotyczy kolumny "Uwagi":</t>
  </si>
  <si>
    <t>GPS2221</t>
  </si>
  <si>
    <t>GPS2223</t>
  </si>
  <si>
    <t>GPS3226…</t>
  </si>
  <si>
    <t>GPS3228…</t>
  </si>
  <si>
    <t>GPS3230</t>
  </si>
  <si>
    <t>GPS3231</t>
  </si>
  <si>
    <t>GPS2222</t>
  </si>
  <si>
    <t>GPS3227…</t>
  </si>
  <si>
    <t>GPS3227A</t>
  </si>
  <si>
    <t>GPS3227B</t>
  </si>
  <si>
    <t>GPS3228A</t>
  </si>
  <si>
    <t>GPS3228B</t>
  </si>
  <si>
    <t>GPS3226A</t>
  </si>
  <si>
    <t>GPS3226B</t>
  </si>
  <si>
    <t>..........................................</t>
  </si>
  <si>
    <t>(pieczęć i podpis Dziekana)</t>
  </si>
  <si>
    <t>zatwierdzony przez Radę Wydziału w dniu 15.05.2013</t>
  </si>
  <si>
    <t>15.05.2013</t>
  </si>
  <si>
    <t xml:space="preserve">Planowanie rozwoju miast </t>
  </si>
  <si>
    <t xml:space="preserve">  </t>
  </si>
  <si>
    <t>Wycena nieruchomości</t>
  </si>
  <si>
    <t>GPS2224</t>
  </si>
  <si>
    <t>Teoria organizacji i zarządzania (E</t>
  </si>
  <si>
    <t>Gospodarka przestrzenna Unii Europejskiej (E</t>
  </si>
  <si>
    <t>GPS1211</t>
  </si>
  <si>
    <t>Kształtowanie krajobrazu obszarów wiejskich</t>
  </si>
  <si>
    <t>Planowanie ruralistyczne (E)</t>
  </si>
  <si>
    <t>GPS2225</t>
  </si>
  <si>
    <t>GPS2226</t>
  </si>
  <si>
    <t>ZDAK</t>
  </si>
  <si>
    <t>Zespół Dydaktyczny  Architektury Krajobrazu</t>
  </si>
  <si>
    <t>Plan studiów został zatwierdzony przez Radę Wydziału w dniu 15 maja 2013 r.</t>
  </si>
  <si>
    <t>Zrównoważony rozwój</t>
  </si>
  <si>
    <t>Student zobowiązany jest do odbycia w czasie studiów:</t>
  </si>
  <si>
    <r>
      <rPr>
        <b/>
        <sz val="14"/>
        <rFont val="Arial CE"/>
        <family val="2"/>
        <charset val="238"/>
      </rPr>
      <t xml:space="preserve">praktyki zawodowej </t>
    </r>
    <r>
      <rPr>
        <sz val="14"/>
        <rFont val="Arial CE"/>
        <family val="2"/>
        <charset val="238"/>
      </rPr>
      <t xml:space="preserve">, w wymiarze  </t>
    </r>
    <r>
      <rPr>
        <b/>
        <sz val="14"/>
        <rFont val="Arial CE"/>
        <charset val="238"/>
      </rPr>
      <t>2</t>
    </r>
    <r>
      <rPr>
        <b/>
        <sz val="14"/>
        <rFont val="Arial CE"/>
        <family val="2"/>
        <charset val="238"/>
      </rPr>
      <t xml:space="preserve">  tygodni, podczas wakacji (lipiec, sierpień);</t>
    </r>
  </si>
  <si>
    <t xml:space="preserve">    zaliczenia praktyki (bez wystawiania oceny) dokonuje opiekun praktyk zawodowych.</t>
  </si>
  <si>
    <t>(obowiązuje studentów, którzy rozpoczęli studia w roku akad. 2013/2014)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</si>
</sst>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34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u/>
      <sz val="11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sz val="12"/>
      <name val="Arial"/>
      <family val="2"/>
      <charset val="238"/>
    </font>
    <font>
      <sz val="14"/>
      <name val="Times New Roman CE"/>
      <family val="1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name val="Arial Narrow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  <font>
      <b/>
      <sz val="8"/>
      <name val="Arial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73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Fill="1" applyBorder="1"/>
    <xf numFmtId="0" fontId="1" fillId="0" borderId="21" xfId="0" applyFont="1" applyFill="1" applyBorder="1" applyAlignment="1">
      <alignment horizontal="center"/>
    </xf>
    <xf numFmtId="0" fontId="0" fillId="0" borderId="16" xfId="0" applyFont="1" applyBorder="1"/>
    <xf numFmtId="0" fontId="1" fillId="0" borderId="1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Fill="1" applyBorder="1"/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4" xfId="0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174" fontId="3" fillId="0" borderId="0" xfId="0" applyNumberFormat="1" applyFont="1"/>
    <xf numFmtId="0" fontId="0" fillId="0" borderId="27" xfId="0" applyFont="1" applyFill="1" applyBorder="1"/>
    <xf numFmtId="0" fontId="0" fillId="0" borderId="16" xfId="0" applyFill="1" applyBorder="1"/>
    <xf numFmtId="0" fontId="0" fillId="0" borderId="16" xfId="0" applyBorder="1"/>
    <xf numFmtId="0" fontId="0" fillId="0" borderId="28" xfId="0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31" xfId="0" applyBorder="1"/>
    <xf numFmtId="0" fontId="0" fillId="0" borderId="32" xfId="0" applyFill="1" applyBorder="1"/>
    <xf numFmtId="0" fontId="0" fillId="0" borderId="33" xfId="0" applyFont="1" applyFill="1" applyBorder="1"/>
    <xf numFmtId="0" fontId="0" fillId="0" borderId="17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/>
    <xf numFmtId="0" fontId="5" fillId="0" borderId="0" xfId="0" applyFont="1" applyAlignment="1"/>
    <xf numFmtId="0" fontId="0" fillId="0" borderId="0" xfId="0" applyAlignment="1"/>
    <xf numFmtId="0" fontId="0" fillId="0" borderId="17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38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40" xfId="0" applyBorder="1"/>
    <xf numFmtId="0" fontId="1" fillId="0" borderId="40" xfId="0" applyFont="1" applyBorder="1"/>
    <xf numFmtId="0" fontId="1" fillId="0" borderId="40" xfId="0" applyFont="1" applyBorder="1" applyAlignment="1">
      <alignment horizontal="center"/>
    </xf>
    <xf numFmtId="0" fontId="0" fillId="0" borderId="0" xfId="0" applyFont="1" applyBorder="1" applyAlignment="1"/>
    <xf numFmtId="0" fontId="11" fillId="0" borderId="0" xfId="0" applyFont="1"/>
    <xf numFmtId="0" fontId="13" fillId="0" borderId="0" xfId="0" applyFont="1"/>
    <xf numFmtId="0" fontId="12" fillId="2" borderId="0" xfId="0" applyFont="1" applyFill="1" applyAlignment="1"/>
    <xf numFmtId="0" fontId="14" fillId="0" borderId="0" xfId="0" applyFont="1"/>
    <xf numFmtId="0" fontId="15" fillId="2" borderId="0" xfId="0" applyFont="1" applyFill="1" applyAlignment="1"/>
    <xf numFmtId="0" fontId="0" fillId="2" borderId="0" xfId="0" applyFill="1" applyBorder="1"/>
    <xf numFmtId="0" fontId="0" fillId="0" borderId="0" xfId="0" applyAlignment="1">
      <alignment horizontal="right"/>
    </xf>
    <xf numFmtId="0" fontId="17" fillId="2" borderId="0" xfId="0" applyFont="1" applyFill="1" applyAlignment="1">
      <alignment horizontal="right"/>
    </xf>
    <xf numFmtId="0" fontId="11" fillId="0" borderId="0" xfId="0" applyFont="1" applyAlignment="1"/>
    <xf numFmtId="0" fontId="1" fillId="0" borderId="0" xfId="0" applyFont="1" applyBorder="1" applyAlignment="1"/>
    <xf numFmtId="0" fontId="17" fillId="0" borderId="0" xfId="0" applyFont="1" applyAlignment="1">
      <alignment horizontal="right"/>
    </xf>
    <xf numFmtId="0" fontId="18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0" fontId="0" fillId="0" borderId="2" xfId="0" applyFill="1" applyBorder="1"/>
    <xf numFmtId="0" fontId="0" fillId="0" borderId="5" xfId="0" applyFont="1" applyFill="1" applyBorder="1" applyAlignment="1">
      <alignment horizontal="center"/>
    </xf>
    <xf numFmtId="0" fontId="0" fillId="0" borderId="11" xfId="0" applyFill="1" applyBorder="1"/>
    <xf numFmtId="0" fontId="0" fillId="0" borderId="5" xfId="0" applyFill="1" applyBorder="1"/>
    <xf numFmtId="0" fontId="0" fillId="0" borderId="34" xfId="0" applyFill="1" applyBorder="1"/>
    <xf numFmtId="0" fontId="0" fillId="0" borderId="24" xfId="0" applyFill="1" applyBorder="1"/>
    <xf numFmtId="0" fontId="0" fillId="0" borderId="43" xfId="0" applyFill="1" applyBorder="1"/>
    <xf numFmtId="0" fontId="0" fillId="0" borderId="40" xfId="0" applyFill="1" applyBorder="1"/>
    <xf numFmtId="0" fontId="11" fillId="0" borderId="17" xfId="0" applyFont="1" applyFill="1" applyBorder="1" applyAlignment="1"/>
    <xf numFmtId="0" fontId="8" fillId="0" borderId="0" xfId="0" applyFont="1" applyFill="1"/>
    <xf numFmtId="0" fontId="3" fillId="0" borderId="0" xfId="0" applyFont="1" applyFill="1" applyAlignment="1">
      <alignment horizontal="right"/>
    </xf>
    <xf numFmtId="0" fontId="1" fillId="0" borderId="0" xfId="0" applyFont="1" applyFill="1" applyAlignment="1"/>
    <xf numFmtId="0" fontId="5" fillId="0" borderId="0" xfId="0" applyFont="1" applyFill="1" applyAlignment="1"/>
    <xf numFmtId="0" fontId="0" fillId="0" borderId="0" xfId="0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1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0" fillId="0" borderId="7" xfId="0" applyFont="1" applyBorder="1"/>
    <xf numFmtId="0" fontId="0" fillId="0" borderId="44" xfId="0" applyFont="1" applyBorder="1"/>
    <xf numFmtId="0" fontId="0" fillId="0" borderId="44" xfId="0" applyFont="1" applyFill="1" applyBorder="1"/>
    <xf numFmtId="0" fontId="0" fillId="0" borderId="13" xfId="0" applyFont="1" applyFill="1" applyBorder="1"/>
    <xf numFmtId="0" fontId="0" fillId="0" borderId="43" xfId="0" applyFont="1" applyBorder="1"/>
    <xf numFmtId="0" fontId="0" fillId="0" borderId="43" xfId="0" applyFont="1" applyFill="1" applyBorder="1"/>
    <xf numFmtId="0" fontId="0" fillId="0" borderId="45" xfId="0" applyFont="1" applyFill="1" applyBorder="1"/>
    <xf numFmtId="0" fontId="0" fillId="0" borderId="32" xfId="0" applyFont="1" applyBorder="1"/>
    <xf numFmtId="0" fontId="0" fillId="0" borderId="32" xfId="0" applyFont="1" applyFill="1" applyBorder="1"/>
    <xf numFmtId="0" fontId="0" fillId="0" borderId="46" xfId="0" applyBorder="1"/>
    <xf numFmtId="0" fontId="0" fillId="0" borderId="47" xfId="0" applyFill="1" applyBorder="1"/>
    <xf numFmtId="0" fontId="0" fillId="0" borderId="47" xfId="0" applyBorder="1"/>
    <xf numFmtId="0" fontId="1" fillId="0" borderId="47" xfId="0" applyFont="1" applyBorder="1"/>
    <xf numFmtId="0" fontId="1" fillId="0" borderId="47" xfId="0" applyFont="1" applyBorder="1" applyAlignment="1">
      <alignment horizontal="center"/>
    </xf>
    <xf numFmtId="0" fontId="0" fillId="0" borderId="48" xfId="0" applyBorder="1"/>
    <xf numFmtId="0" fontId="0" fillId="0" borderId="49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0" fillId="0" borderId="60" xfId="0" applyBorder="1"/>
    <xf numFmtId="0" fontId="0" fillId="0" borderId="27" xfId="0" applyFill="1" applyBorder="1"/>
    <xf numFmtId="0" fontId="1" fillId="0" borderId="10" xfId="0" applyFont="1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0" fillId="0" borderId="14" xfId="0" applyBorder="1"/>
    <xf numFmtId="0" fontId="0" fillId="0" borderId="32" xfId="0" applyBorder="1"/>
    <xf numFmtId="0" fontId="0" fillId="0" borderId="32" xfId="0" applyBorder="1" applyAlignment="1">
      <alignment horizontal="right"/>
    </xf>
    <xf numFmtId="0" fontId="0" fillId="0" borderId="6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5" xfId="0" applyFill="1" applyBorder="1"/>
    <xf numFmtId="0" fontId="0" fillId="0" borderId="65" xfId="0" applyFont="1" applyBorder="1"/>
    <xf numFmtId="0" fontId="0" fillId="0" borderId="65" xfId="0" applyFont="1" applyFill="1" applyBorder="1"/>
    <xf numFmtId="0" fontId="1" fillId="0" borderId="66" xfId="0" applyFont="1" applyBorder="1" applyAlignment="1">
      <alignment horizontal="center"/>
    </xf>
    <xf numFmtId="0" fontId="0" fillId="0" borderId="67" xfId="0" applyFill="1" applyBorder="1"/>
    <xf numFmtId="0" fontId="0" fillId="0" borderId="7" xfId="0" applyFill="1" applyBorder="1"/>
    <xf numFmtId="0" fontId="0" fillId="0" borderId="68" xfId="0" applyBorder="1"/>
    <xf numFmtId="0" fontId="0" fillId="0" borderId="69" xfId="0" applyFont="1" applyBorder="1" applyAlignment="1">
      <alignment horizontal="center"/>
    </xf>
    <xf numFmtId="0" fontId="0" fillId="0" borderId="70" xfId="0" applyBorder="1"/>
    <xf numFmtId="0" fontId="0" fillId="0" borderId="71" xfId="0" applyBorder="1" applyAlignment="1">
      <alignment horizontal="center"/>
    </xf>
    <xf numFmtId="0" fontId="0" fillId="0" borderId="71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/>
    </xf>
    <xf numFmtId="0" fontId="25" fillId="0" borderId="43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6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5" fillId="0" borderId="73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73" xfId="0" applyFont="1" applyFill="1" applyBorder="1"/>
    <xf numFmtId="0" fontId="0" fillId="0" borderId="4" xfId="0" applyBorder="1"/>
    <xf numFmtId="0" fontId="0" fillId="0" borderId="5" xfId="0" applyBorder="1"/>
    <xf numFmtId="0" fontId="0" fillId="0" borderId="7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/>
    <xf numFmtId="0" fontId="0" fillId="0" borderId="75" xfId="0" applyBorder="1" applyAlignment="1">
      <alignment horizontal="center"/>
    </xf>
    <xf numFmtId="0" fontId="11" fillId="0" borderId="76" xfId="0" applyFont="1" applyFill="1" applyBorder="1" applyAlignment="1"/>
    <xf numFmtId="0" fontId="25" fillId="0" borderId="76" xfId="0" applyFont="1" applyFill="1" applyBorder="1" applyAlignment="1">
      <alignment horizontal="center"/>
    </xf>
    <xf numFmtId="0" fontId="0" fillId="0" borderId="77" xfId="0" applyFont="1" applyBorder="1"/>
    <xf numFmtId="0" fontId="0" fillId="0" borderId="76" xfId="0" applyFont="1" applyBorder="1"/>
    <xf numFmtId="0" fontId="0" fillId="0" borderId="77" xfId="0" applyBorder="1"/>
    <xf numFmtId="0" fontId="0" fillId="0" borderId="77" xfId="0" applyFont="1" applyFill="1" applyBorder="1"/>
    <xf numFmtId="0" fontId="0" fillId="0" borderId="76" xfId="0" applyFont="1" applyFill="1" applyBorder="1"/>
    <xf numFmtId="0" fontId="1" fillId="0" borderId="78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0" borderId="80" xfId="0" applyFill="1" applyBorder="1"/>
    <xf numFmtId="0" fontId="25" fillId="0" borderId="80" xfId="0" applyFont="1" applyFill="1" applyBorder="1" applyAlignment="1">
      <alignment horizontal="center"/>
    </xf>
    <xf numFmtId="0" fontId="0" fillId="0" borderId="80" xfId="0" applyFont="1" applyBorder="1"/>
    <xf numFmtId="0" fontId="0" fillId="0" borderId="80" xfId="0" applyFont="1" applyFill="1" applyBorder="1"/>
    <xf numFmtId="0" fontId="1" fillId="0" borderId="81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27" fillId="0" borderId="0" xfId="0" applyFont="1"/>
    <xf numFmtId="0" fontId="28" fillId="0" borderId="0" xfId="0" applyFont="1"/>
    <xf numFmtId="0" fontId="29" fillId="0" borderId="0" xfId="0" applyFont="1" applyBorder="1" applyAlignment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3" fillId="0" borderId="0" xfId="0" applyFont="1"/>
    <xf numFmtId="0" fontId="33" fillId="0" borderId="0" xfId="0" applyFont="1" applyFill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showGridLines="0" tabSelected="1" topLeftCell="A52" zoomScale="75" zoomScaleNormal="75" workbookViewId="0">
      <selection activeCell="A10" sqref="A10"/>
    </sheetView>
  </sheetViews>
  <sheetFormatPr baseColWidth="10" defaultRowHeight="13"/>
  <cols>
    <col min="1" max="1" width="4.83203125" customWidth="1"/>
    <col min="2" max="2" width="47.83203125" style="152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12" width="8.83203125" customWidth="1"/>
    <col min="13" max="13" width="9.33203125" customWidth="1"/>
    <col min="14" max="256" width="8.83203125" customWidth="1"/>
  </cols>
  <sheetData>
    <row r="1" spans="1:12" ht="15" customHeight="1">
      <c r="D1" s="1" t="s">
        <v>0</v>
      </c>
    </row>
    <row r="2" spans="1:12" ht="20">
      <c r="C2" s="2"/>
    </row>
    <row r="3" spans="1:12" s="4" customFormat="1" ht="18">
      <c r="A3" s="3" t="s">
        <v>1</v>
      </c>
      <c r="B3" s="153"/>
      <c r="L3" s="5"/>
    </row>
    <row r="4" spans="1:12" s="4" customFormat="1" ht="18" customHeight="1">
      <c r="A4" s="3" t="s">
        <v>2</v>
      </c>
      <c r="B4" s="153"/>
      <c r="L4" s="59" t="s">
        <v>155</v>
      </c>
    </row>
    <row r="5" spans="1:12" s="7" customFormat="1" ht="39" customHeight="1">
      <c r="A5" s="6" t="s">
        <v>29</v>
      </c>
      <c r="B5" s="154"/>
      <c r="J5" s="2"/>
      <c r="K5" s="2"/>
      <c r="L5" s="4"/>
    </row>
    <row r="6" spans="1:12" s="7" customFormat="1" ht="30" customHeight="1">
      <c r="A6" s="6"/>
      <c r="B6" s="154"/>
      <c r="D6" s="8"/>
      <c r="J6" s="2"/>
      <c r="K6" s="2"/>
      <c r="L6" s="4"/>
    </row>
    <row r="7" spans="1:12" s="7" customFormat="1" ht="23.25" customHeight="1">
      <c r="A7" s="6" t="s">
        <v>24</v>
      </c>
      <c r="B7" s="154"/>
      <c r="C7" s="9"/>
      <c r="J7" s="2"/>
      <c r="K7" s="2"/>
      <c r="L7" s="4"/>
    </row>
    <row r="8" spans="1:12" s="7" customFormat="1" ht="23.25" customHeight="1">
      <c r="A8" s="6" t="s">
        <v>28</v>
      </c>
      <c r="B8" s="154"/>
      <c r="C8" s="9"/>
      <c r="J8" s="2"/>
      <c r="K8" s="2"/>
      <c r="L8" s="4"/>
    </row>
    <row r="9" spans="1:12" s="7" customFormat="1" ht="26.25" customHeight="1">
      <c r="A9" s="10" t="s">
        <v>154</v>
      </c>
      <c r="B9" s="154"/>
      <c r="J9" s="2"/>
      <c r="K9" s="2"/>
      <c r="L9" s="4"/>
    </row>
    <row r="10" spans="1:12" s="7" customFormat="1" ht="15" customHeight="1">
      <c r="A10" s="10" t="s">
        <v>174</v>
      </c>
      <c r="B10" s="154"/>
      <c r="J10" s="2"/>
      <c r="K10" s="2"/>
      <c r="L10" s="4"/>
    </row>
    <row r="11" spans="1:12" s="4" customFormat="1" ht="15" customHeight="1">
      <c r="B11" s="10"/>
    </row>
    <row r="12" spans="1:12" ht="14" customHeight="1">
      <c r="A12" s="12"/>
      <c r="B12" s="155"/>
      <c r="C12" s="13"/>
      <c r="D12" s="13"/>
      <c r="E12" s="13"/>
      <c r="F12" s="14" t="s">
        <v>3</v>
      </c>
      <c r="G12" s="13"/>
      <c r="H12" s="15" t="s">
        <v>4</v>
      </c>
      <c r="I12" s="13"/>
      <c r="J12" s="14"/>
      <c r="K12" s="68" t="s">
        <v>26</v>
      </c>
      <c r="L12" s="16"/>
    </row>
    <row r="13" spans="1:12" ht="15" customHeight="1">
      <c r="A13" s="17" t="s">
        <v>5</v>
      </c>
      <c r="B13" s="156" t="s">
        <v>6</v>
      </c>
      <c r="C13" s="18" t="s">
        <v>7</v>
      </c>
      <c r="D13" s="69" t="s">
        <v>27</v>
      </c>
      <c r="F13" s="19"/>
      <c r="G13" s="19"/>
      <c r="H13" s="19"/>
      <c r="I13" s="20"/>
      <c r="J13" s="18" t="s">
        <v>8</v>
      </c>
      <c r="K13" s="21" t="s">
        <v>9</v>
      </c>
      <c r="L13" s="22" t="s">
        <v>10</v>
      </c>
    </row>
    <row r="14" spans="1:12" ht="15" customHeight="1">
      <c r="A14" s="23"/>
      <c r="B14" s="157"/>
      <c r="C14" s="24"/>
      <c r="D14" s="25" t="s">
        <v>11</v>
      </c>
      <c r="E14" s="26" t="s">
        <v>12</v>
      </c>
      <c r="F14" s="25" t="s">
        <v>13</v>
      </c>
      <c r="G14" s="25" t="s">
        <v>14</v>
      </c>
      <c r="H14" s="25" t="s">
        <v>15</v>
      </c>
      <c r="I14" s="25" t="s">
        <v>16</v>
      </c>
      <c r="J14" s="25" t="s">
        <v>17</v>
      </c>
      <c r="K14" s="27" t="s">
        <v>18</v>
      </c>
      <c r="L14" s="28"/>
    </row>
    <row r="15" spans="1:12" ht="20" customHeight="1">
      <c r="A15" s="29">
        <v>1</v>
      </c>
      <c r="B15" s="63" t="s">
        <v>30</v>
      </c>
      <c r="C15" s="229" t="s">
        <v>94</v>
      </c>
      <c r="D15" s="30">
        <v>1</v>
      </c>
      <c r="E15" s="30"/>
      <c r="F15" s="30"/>
      <c r="G15" s="30"/>
      <c r="H15" s="30"/>
      <c r="I15" s="30"/>
      <c r="J15" s="30">
        <f t="shared" ref="J15:J23" si="0">SUM(D15:I15)*15</f>
        <v>15</v>
      </c>
      <c r="K15" s="32">
        <v>2</v>
      </c>
      <c r="L15" s="33" t="s">
        <v>50</v>
      </c>
    </row>
    <row r="16" spans="1:12" ht="20" customHeight="1">
      <c r="A16" s="34">
        <v>2</v>
      </c>
      <c r="B16" s="158" t="s">
        <v>40</v>
      </c>
      <c r="C16" s="230" t="s">
        <v>95</v>
      </c>
      <c r="D16" s="35">
        <v>1</v>
      </c>
      <c r="E16" s="35"/>
      <c r="F16" s="35"/>
      <c r="G16" s="35"/>
      <c r="H16" s="35">
        <v>2</v>
      </c>
      <c r="I16" s="35"/>
      <c r="J16" s="30">
        <f t="shared" si="0"/>
        <v>45</v>
      </c>
      <c r="K16" s="31">
        <v>3</v>
      </c>
      <c r="L16" s="36" t="s">
        <v>47</v>
      </c>
    </row>
    <row r="17" spans="1:14" ht="20" customHeight="1">
      <c r="A17" s="37">
        <v>3</v>
      </c>
      <c r="B17" s="63" t="s">
        <v>41</v>
      </c>
      <c r="C17" s="230" t="s">
        <v>96</v>
      </c>
      <c r="D17" s="30">
        <v>2</v>
      </c>
      <c r="E17" s="30">
        <v>2</v>
      </c>
      <c r="F17" s="30"/>
      <c r="G17" s="30"/>
      <c r="H17" s="30"/>
      <c r="I17" s="30"/>
      <c r="J17" s="30">
        <f t="shared" si="0"/>
        <v>60</v>
      </c>
      <c r="K17" s="38">
        <v>4</v>
      </c>
      <c r="L17" s="39" t="s">
        <v>49</v>
      </c>
    </row>
    <row r="18" spans="1:14" ht="20" customHeight="1">
      <c r="A18" s="37">
        <v>4</v>
      </c>
      <c r="B18" s="63" t="s">
        <v>31</v>
      </c>
      <c r="C18" s="230" t="s">
        <v>97</v>
      </c>
      <c r="D18" s="40">
        <v>2</v>
      </c>
      <c r="E18" s="40"/>
      <c r="F18" s="40"/>
      <c r="G18" s="40"/>
      <c r="H18" s="40">
        <v>1</v>
      </c>
      <c r="I18" s="40"/>
      <c r="J18" s="30">
        <f t="shared" si="0"/>
        <v>45</v>
      </c>
      <c r="K18" s="31">
        <v>4</v>
      </c>
      <c r="L18" s="41" t="s">
        <v>167</v>
      </c>
    </row>
    <row r="19" spans="1:14" ht="20" customHeight="1">
      <c r="A19" s="29">
        <v>5</v>
      </c>
      <c r="B19" s="63" t="s">
        <v>156</v>
      </c>
      <c r="C19" s="230" t="s">
        <v>98</v>
      </c>
      <c r="D19" s="30">
        <v>1</v>
      </c>
      <c r="E19" s="30"/>
      <c r="F19" s="30"/>
      <c r="G19" s="30"/>
      <c r="H19" s="30">
        <v>2</v>
      </c>
      <c r="I19" s="30"/>
      <c r="J19" s="30">
        <f t="shared" si="0"/>
        <v>45</v>
      </c>
      <c r="K19" s="31">
        <v>4</v>
      </c>
      <c r="L19" s="33" t="s">
        <v>167</v>
      </c>
    </row>
    <row r="20" spans="1:14" ht="20" customHeight="1">
      <c r="A20" s="65">
        <v>6</v>
      </c>
      <c r="B20" s="63" t="s">
        <v>61</v>
      </c>
      <c r="C20" s="230" t="s">
        <v>99</v>
      </c>
      <c r="D20" s="30"/>
      <c r="E20" s="30">
        <v>2</v>
      </c>
      <c r="F20" s="30"/>
      <c r="G20" s="30"/>
      <c r="H20" s="30"/>
      <c r="I20" s="30"/>
      <c r="J20" s="30">
        <f t="shared" si="0"/>
        <v>30</v>
      </c>
      <c r="K20" s="62">
        <v>2</v>
      </c>
      <c r="L20" s="33" t="s">
        <v>54</v>
      </c>
    </row>
    <row r="21" spans="1:14" ht="20" customHeight="1">
      <c r="A21" s="86">
        <v>7</v>
      </c>
      <c r="B21" s="63" t="s">
        <v>32</v>
      </c>
      <c r="C21" s="230" t="s">
        <v>100</v>
      </c>
      <c r="D21" s="30">
        <v>1</v>
      </c>
      <c r="E21" s="30">
        <v>2</v>
      </c>
      <c r="F21" s="30"/>
      <c r="G21" s="30"/>
      <c r="H21" s="30"/>
      <c r="I21" s="30"/>
      <c r="J21" s="30">
        <f t="shared" si="0"/>
        <v>45</v>
      </c>
      <c r="K21" s="62">
        <v>4</v>
      </c>
      <c r="L21" s="33" t="s">
        <v>49</v>
      </c>
    </row>
    <row r="22" spans="1:14" ht="20" customHeight="1">
      <c r="A22" s="86">
        <v>8</v>
      </c>
      <c r="B22" s="63" t="s">
        <v>52</v>
      </c>
      <c r="C22" s="230" t="s">
        <v>101</v>
      </c>
      <c r="D22" s="30">
        <v>1</v>
      </c>
      <c r="E22" s="30"/>
      <c r="F22" s="30"/>
      <c r="G22" s="30"/>
      <c r="H22" s="30">
        <v>2</v>
      </c>
      <c r="I22" s="30"/>
      <c r="J22" s="30">
        <f t="shared" si="0"/>
        <v>45</v>
      </c>
      <c r="K22" s="62">
        <v>3</v>
      </c>
      <c r="L22" s="33" t="s">
        <v>49</v>
      </c>
    </row>
    <row r="23" spans="1:14" ht="20" customHeight="1" thickBot="1">
      <c r="A23" s="42">
        <v>9</v>
      </c>
      <c r="B23" s="159" t="s">
        <v>160</v>
      </c>
      <c r="C23" s="230" t="s">
        <v>162</v>
      </c>
      <c r="D23" s="40">
        <v>2</v>
      </c>
      <c r="E23" s="40">
        <v>1</v>
      </c>
      <c r="F23" s="40"/>
      <c r="G23" s="40"/>
      <c r="H23" s="40"/>
      <c r="I23" s="40"/>
      <c r="J23" s="30">
        <f t="shared" si="0"/>
        <v>45</v>
      </c>
      <c r="K23" s="43">
        <v>4</v>
      </c>
      <c r="L23" s="41" t="s">
        <v>50</v>
      </c>
      <c r="N23" t="s">
        <v>157</v>
      </c>
    </row>
    <row r="24" spans="1:14" ht="20" customHeight="1" thickBot="1">
      <c r="C24" s="44" t="s">
        <v>19</v>
      </c>
      <c r="D24" s="75">
        <f t="shared" ref="D24:K24" si="1">SUM(D15:D23)</f>
        <v>11</v>
      </c>
      <c r="E24" s="75">
        <f t="shared" si="1"/>
        <v>7</v>
      </c>
      <c r="F24" s="75">
        <f t="shared" si="1"/>
        <v>0</v>
      </c>
      <c r="G24" s="75">
        <f t="shared" si="1"/>
        <v>0</v>
      </c>
      <c r="H24" s="75">
        <f t="shared" si="1"/>
        <v>7</v>
      </c>
      <c r="I24" s="75">
        <f t="shared" si="1"/>
        <v>0</v>
      </c>
      <c r="J24" s="75">
        <f t="shared" si="1"/>
        <v>375</v>
      </c>
      <c r="K24" s="75">
        <f t="shared" si="1"/>
        <v>30</v>
      </c>
      <c r="L24" s="16"/>
    </row>
    <row r="25" spans="1:14" ht="30" customHeight="1" thickBot="1"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4" ht="14" customHeight="1" thickBot="1">
      <c r="A26" s="220"/>
      <c r="B26" s="184"/>
      <c r="C26" s="185"/>
      <c r="D26" s="185"/>
      <c r="E26" s="185"/>
      <c r="F26" s="186" t="s">
        <v>3</v>
      </c>
      <c r="G26" s="185"/>
      <c r="H26" s="185" t="s">
        <v>20</v>
      </c>
      <c r="I26" s="185"/>
      <c r="J26" s="185"/>
      <c r="K26" s="187" t="s">
        <v>26</v>
      </c>
      <c r="L26" s="188"/>
    </row>
    <row r="27" spans="1:14" ht="15" customHeight="1">
      <c r="A27" s="221" t="s">
        <v>5</v>
      </c>
      <c r="B27" s="156" t="s">
        <v>6</v>
      </c>
      <c r="C27" s="18" t="s">
        <v>7</v>
      </c>
      <c r="D27" s="69" t="s">
        <v>27</v>
      </c>
      <c r="E27" s="70"/>
      <c r="F27" s="19"/>
      <c r="G27" s="19"/>
      <c r="H27" s="19"/>
      <c r="I27" s="20"/>
      <c r="J27" s="18" t="s">
        <v>8</v>
      </c>
      <c r="K27" s="21" t="s">
        <v>9</v>
      </c>
      <c r="L27" s="190" t="s">
        <v>10</v>
      </c>
    </row>
    <row r="28" spans="1:14" ht="15" customHeight="1" thickBot="1">
      <c r="A28" s="222"/>
      <c r="B28" s="157"/>
      <c r="C28" s="24"/>
      <c r="D28" s="25" t="s">
        <v>11</v>
      </c>
      <c r="E28" s="25" t="s">
        <v>12</v>
      </c>
      <c r="F28" s="25" t="s">
        <v>13</v>
      </c>
      <c r="G28" s="25" t="s">
        <v>14</v>
      </c>
      <c r="H28" s="25" t="s">
        <v>15</v>
      </c>
      <c r="I28" s="25" t="s">
        <v>16</v>
      </c>
      <c r="J28" s="25" t="s">
        <v>17</v>
      </c>
      <c r="K28" s="27" t="s">
        <v>18</v>
      </c>
      <c r="L28" s="192"/>
    </row>
    <row r="29" spans="1:14" ht="20" customHeight="1">
      <c r="A29" s="223">
        <v>1</v>
      </c>
      <c r="B29" s="160" t="s">
        <v>158</v>
      </c>
      <c r="C29" s="226" t="s">
        <v>159</v>
      </c>
      <c r="D29" s="47">
        <v>2</v>
      </c>
      <c r="E29" s="48">
        <v>2</v>
      </c>
      <c r="F29" s="48"/>
      <c r="G29" s="48"/>
      <c r="H29" s="48"/>
      <c r="I29" s="48"/>
      <c r="J29" s="30">
        <f t="shared" ref="J29:J36" si="2">SUM(D29:I29)*15</f>
        <v>60</v>
      </c>
      <c r="K29" s="32">
        <v>4</v>
      </c>
      <c r="L29" s="193" t="s">
        <v>49</v>
      </c>
    </row>
    <row r="30" spans="1:14" ht="20" customHeight="1">
      <c r="A30" s="224">
        <v>2</v>
      </c>
      <c r="B30" s="63" t="s">
        <v>161</v>
      </c>
      <c r="C30" s="226" t="s">
        <v>102</v>
      </c>
      <c r="D30" s="46">
        <v>1</v>
      </c>
      <c r="E30" s="46">
        <v>2</v>
      </c>
      <c r="F30" s="46"/>
      <c r="G30" s="46"/>
      <c r="H30" s="46"/>
      <c r="I30" s="46"/>
      <c r="J30" s="30">
        <f t="shared" si="2"/>
        <v>45</v>
      </c>
      <c r="K30" s="31">
        <v>3</v>
      </c>
      <c r="L30" s="194" t="s">
        <v>49</v>
      </c>
    </row>
    <row r="31" spans="1:14" ht="20" customHeight="1">
      <c r="A31" s="224">
        <v>3</v>
      </c>
      <c r="B31" s="161" t="s">
        <v>64</v>
      </c>
      <c r="C31" s="232" t="s">
        <v>108</v>
      </c>
      <c r="D31" s="30">
        <v>2</v>
      </c>
      <c r="E31" s="30"/>
      <c r="F31" s="30"/>
      <c r="G31" s="30"/>
      <c r="H31" s="30"/>
      <c r="I31" s="30"/>
      <c r="J31" s="30">
        <f t="shared" si="2"/>
        <v>30</v>
      </c>
      <c r="K31" s="38">
        <v>2</v>
      </c>
      <c r="L31" s="196" t="s">
        <v>49</v>
      </c>
    </row>
    <row r="32" spans="1:14" ht="20" customHeight="1">
      <c r="A32" s="224">
        <v>4</v>
      </c>
      <c r="B32" s="218" t="s">
        <v>43</v>
      </c>
      <c r="C32" s="233" t="s">
        <v>103</v>
      </c>
      <c r="D32" s="46">
        <v>1</v>
      </c>
      <c r="E32" s="46">
        <v>2</v>
      </c>
      <c r="F32" s="46"/>
      <c r="G32" s="46"/>
      <c r="H32" s="46"/>
      <c r="I32" s="46"/>
      <c r="J32" s="30">
        <f t="shared" si="2"/>
        <v>45</v>
      </c>
      <c r="K32" s="38">
        <v>3</v>
      </c>
      <c r="L32" s="197" t="s">
        <v>49</v>
      </c>
    </row>
    <row r="33" spans="1:16" ht="20" customHeight="1">
      <c r="A33" s="224">
        <v>5</v>
      </c>
      <c r="B33" s="218" t="s">
        <v>46</v>
      </c>
      <c r="C33" s="228" t="s">
        <v>104</v>
      </c>
      <c r="D33" s="40">
        <v>1</v>
      </c>
      <c r="E33" s="40"/>
      <c r="F33" s="40"/>
      <c r="G33" s="40">
        <v>2</v>
      </c>
      <c r="H33" s="40"/>
      <c r="I33" s="40"/>
      <c r="J33" s="30">
        <f t="shared" si="2"/>
        <v>45</v>
      </c>
      <c r="K33" s="31">
        <v>3</v>
      </c>
      <c r="L33" s="198" t="s">
        <v>49</v>
      </c>
    </row>
    <row r="34" spans="1:16" ht="20" customHeight="1">
      <c r="A34" s="224">
        <v>6</v>
      </c>
      <c r="B34" s="218" t="s">
        <v>60</v>
      </c>
      <c r="C34" s="226" t="s">
        <v>105</v>
      </c>
      <c r="D34" s="40">
        <v>1</v>
      </c>
      <c r="E34" s="40"/>
      <c r="F34" s="40"/>
      <c r="G34" s="40"/>
      <c r="H34" s="40">
        <v>1</v>
      </c>
      <c r="I34" s="40"/>
      <c r="J34" s="30">
        <f t="shared" si="2"/>
        <v>30</v>
      </c>
      <c r="K34" s="38">
        <v>3</v>
      </c>
      <c r="L34" s="197" t="s">
        <v>167</v>
      </c>
    </row>
    <row r="35" spans="1:16" ht="20" customHeight="1">
      <c r="A35" s="224">
        <v>7</v>
      </c>
      <c r="B35" s="218" t="s">
        <v>53</v>
      </c>
      <c r="C35" s="226" t="s">
        <v>106</v>
      </c>
      <c r="D35" s="178">
        <v>1</v>
      </c>
      <c r="E35" s="178">
        <v>2</v>
      </c>
      <c r="F35" s="178"/>
      <c r="G35" s="178"/>
      <c r="H35" s="178"/>
      <c r="I35" s="178"/>
      <c r="J35" s="179">
        <f t="shared" si="2"/>
        <v>45</v>
      </c>
      <c r="K35" s="180">
        <v>4</v>
      </c>
      <c r="L35" s="199" t="s">
        <v>49</v>
      </c>
    </row>
    <row r="36" spans="1:16" ht="20" customHeight="1">
      <c r="A36" s="224">
        <v>8</v>
      </c>
      <c r="B36" s="219" t="s">
        <v>33</v>
      </c>
      <c r="C36" s="226" t="s">
        <v>107</v>
      </c>
      <c r="D36" s="181">
        <v>1</v>
      </c>
      <c r="E36" s="181"/>
      <c r="F36" s="181"/>
      <c r="G36" s="181"/>
      <c r="H36" s="181">
        <v>1</v>
      </c>
      <c r="I36" s="181"/>
      <c r="J36" s="182">
        <f t="shared" si="2"/>
        <v>30</v>
      </c>
      <c r="K36" s="182">
        <v>3</v>
      </c>
      <c r="L36" s="201" t="s">
        <v>49</v>
      </c>
      <c r="P36" s="107"/>
    </row>
    <row r="37" spans="1:16" ht="20" customHeight="1">
      <c r="A37" s="224">
        <v>9</v>
      </c>
      <c r="B37" s="161" t="s">
        <v>170</v>
      </c>
      <c r="C37" s="226" t="s">
        <v>138</v>
      </c>
      <c r="D37" s="181">
        <v>1</v>
      </c>
      <c r="E37" s="181">
        <v>2</v>
      </c>
      <c r="F37" s="181"/>
      <c r="G37" s="181"/>
      <c r="H37" s="181"/>
      <c r="I37" s="181"/>
      <c r="J37" s="182">
        <f>SUM(D37:I37)*15</f>
        <v>45</v>
      </c>
      <c r="K37" s="182">
        <v>3</v>
      </c>
      <c r="L37" s="201" t="s">
        <v>48</v>
      </c>
      <c r="P37" s="107"/>
    </row>
    <row r="38" spans="1:16" ht="20" customHeight="1" thickBot="1">
      <c r="A38" s="225">
        <v>10</v>
      </c>
      <c r="B38" s="159" t="s">
        <v>74</v>
      </c>
      <c r="C38" s="231" t="s">
        <v>139</v>
      </c>
      <c r="D38" s="174"/>
      <c r="E38" s="174"/>
      <c r="F38" s="174"/>
      <c r="G38" s="175"/>
      <c r="H38" s="174"/>
      <c r="I38" s="174"/>
      <c r="J38" s="176">
        <f>SUM(D38:I38)*15</f>
        <v>0</v>
      </c>
      <c r="K38" s="177">
        <v>2</v>
      </c>
      <c r="L38" s="202"/>
      <c r="P38" s="107"/>
    </row>
    <row r="39" spans="1:16" ht="20" customHeight="1" thickBot="1">
      <c r="C39" s="44" t="s">
        <v>19</v>
      </c>
      <c r="D39" s="67">
        <f t="shared" ref="D39:J39" si="3">SUM(D29:D38)</f>
        <v>11</v>
      </c>
      <c r="E39" s="67">
        <f t="shared" si="3"/>
        <v>10</v>
      </c>
      <c r="F39" s="67">
        <f t="shared" si="3"/>
        <v>0</v>
      </c>
      <c r="G39" s="67">
        <f t="shared" si="3"/>
        <v>2</v>
      </c>
      <c r="H39" s="67">
        <f t="shared" si="3"/>
        <v>2</v>
      </c>
      <c r="I39" s="67">
        <f t="shared" si="3"/>
        <v>0</v>
      </c>
      <c r="J39" s="67">
        <f t="shared" si="3"/>
        <v>375</v>
      </c>
      <c r="K39" s="67">
        <f>SUM(K29:K38)</f>
        <v>30</v>
      </c>
      <c r="L39" s="203"/>
    </row>
    <row r="40" spans="1:16" ht="30" customHeight="1" thickBot="1">
      <c r="A40" s="98"/>
      <c r="B40" s="162"/>
      <c r="C40" s="98"/>
      <c r="D40" s="98"/>
      <c r="E40" s="98"/>
      <c r="F40" s="99"/>
      <c r="G40" s="98"/>
      <c r="H40" s="98"/>
      <c r="I40" s="98"/>
      <c r="J40" s="98"/>
      <c r="K40" s="100"/>
      <c r="L40" s="98"/>
      <c r="M40" s="54"/>
    </row>
    <row r="41" spans="1:16" ht="15" customHeight="1" thickBot="1">
      <c r="A41" s="12"/>
      <c r="B41" s="155"/>
      <c r="C41" s="13"/>
      <c r="D41" s="13"/>
      <c r="E41" s="13"/>
      <c r="F41" s="14" t="s">
        <v>3</v>
      </c>
      <c r="G41" s="13"/>
      <c r="H41" s="13" t="s">
        <v>21</v>
      </c>
      <c r="I41" s="13"/>
      <c r="J41" s="13"/>
      <c r="K41" s="68" t="s">
        <v>26</v>
      </c>
      <c r="L41" s="16"/>
    </row>
    <row r="42" spans="1:16" ht="15" customHeight="1">
      <c r="A42" s="17" t="s">
        <v>5</v>
      </c>
      <c r="B42" s="156" t="s">
        <v>6</v>
      </c>
      <c r="C42" s="18" t="s">
        <v>7</v>
      </c>
      <c r="D42" s="69" t="s">
        <v>27</v>
      </c>
      <c r="E42" s="70"/>
      <c r="F42" s="19"/>
      <c r="G42" s="19"/>
      <c r="H42" s="19"/>
      <c r="I42" s="20"/>
      <c r="J42" s="18" t="s">
        <v>8</v>
      </c>
      <c r="K42" s="21" t="s">
        <v>9</v>
      </c>
      <c r="L42" s="22" t="s">
        <v>10</v>
      </c>
    </row>
    <row r="43" spans="1:16" ht="19.5" customHeight="1" thickBot="1">
      <c r="A43" s="23"/>
      <c r="B43" s="157"/>
      <c r="C43" s="24"/>
      <c r="D43" s="25" t="s">
        <v>11</v>
      </c>
      <c r="E43" s="25" t="s">
        <v>12</v>
      </c>
      <c r="F43" s="25" t="s">
        <v>13</v>
      </c>
      <c r="G43" s="25" t="s">
        <v>14</v>
      </c>
      <c r="H43" s="25" t="s">
        <v>15</v>
      </c>
      <c r="I43" s="25" t="s">
        <v>16</v>
      </c>
      <c r="J43" s="25" t="s">
        <v>17</v>
      </c>
      <c r="K43" s="27" t="s">
        <v>18</v>
      </c>
      <c r="L43" s="28"/>
    </row>
    <row r="44" spans="1:16" ht="20" customHeight="1">
      <c r="A44" s="45">
        <v>1</v>
      </c>
      <c r="B44" s="161" t="s">
        <v>65</v>
      </c>
      <c r="C44" s="226" t="s">
        <v>124</v>
      </c>
      <c r="D44" s="47">
        <v>1</v>
      </c>
      <c r="E44" s="48"/>
      <c r="F44" s="48"/>
      <c r="G44" s="48">
        <v>2</v>
      </c>
      <c r="H44" s="48"/>
      <c r="I44" s="48"/>
      <c r="J44" s="30">
        <f t="shared" ref="J44:J49" si="4">SUM(D44:I44)*15</f>
        <v>45</v>
      </c>
      <c r="K44" s="32">
        <v>2</v>
      </c>
      <c r="L44" s="49" t="s">
        <v>49</v>
      </c>
    </row>
    <row r="45" spans="1:16" ht="20" customHeight="1">
      <c r="A45" s="37">
        <v>2</v>
      </c>
      <c r="B45" s="163" t="s">
        <v>66</v>
      </c>
      <c r="C45" s="226" t="s">
        <v>140</v>
      </c>
      <c r="D45" s="40">
        <v>1</v>
      </c>
      <c r="E45" s="40"/>
      <c r="F45" s="40"/>
      <c r="G45" s="81"/>
      <c r="H45" s="64">
        <v>1</v>
      </c>
      <c r="I45" s="40"/>
      <c r="J45" s="30">
        <f t="shared" si="4"/>
        <v>30</v>
      </c>
      <c r="K45" s="31">
        <v>2</v>
      </c>
      <c r="L45" s="50" t="s">
        <v>49</v>
      </c>
    </row>
    <row r="46" spans="1:16" ht="20" customHeight="1">
      <c r="A46" s="37">
        <v>3</v>
      </c>
      <c r="B46" s="161" t="s">
        <v>73</v>
      </c>
      <c r="C46" s="226" t="s">
        <v>141</v>
      </c>
      <c r="D46" s="40">
        <v>1</v>
      </c>
      <c r="E46" s="40"/>
      <c r="F46" s="40"/>
      <c r="G46" s="81">
        <v>2</v>
      </c>
      <c r="H46" s="64"/>
      <c r="I46" s="40"/>
      <c r="J46" s="30">
        <f t="shared" si="4"/>
        <v>45</v>
      </c>
      <c r="K46" s="31">
        <v>2</v>
      </c>
      <c r="L46" s="50" t="s">
        <v>49</v>
      </c>
    </row>
    <row r="47" spans="1:16" ht="20" customHeight="1">
      <c r="A47" s="37">
        <v>4</v>
      </c>
      <c r="B47" s="63" t="s">
        <v>67</v>
      </c>
      <c r="C47" s="226" t="s">
        <v>110</v>
      </c>
      <c r="D47" s="40">
        <v>1</v>
      </c>
      <c r="E47" s="40">
        <v>1</v>
      </c>
      <c r="F47" s="40"/>
      <c r="G47" s="40"/>
      <c r="H47" s="40"/>
      <c r="I47" s="40"/>
      <c r="J47" s="30">
        <f t="shared" si="4"/>
        <v>30</v>
      </c>
      <c r="K47" s="31">
        <v>2</v>
      </c>
      <c r="L47" s="41" t="s">
        <v>118</v>
      </c>
    </row>
    <row r="48" spans="1:16" ht="20" customHeight="1">
      <c r="A48" s="37">
        <v>5</v>
      </c>
      <c r="B48" s="63" t="s">
        <v>34</v>
      </c>
      <c r="C48" s="226" t="s">
        <v>142</v>
      </c>
      <c r="D48" s="40"/>
      <c r="E48" s="40"/>
      <c r="F48" s="40"/>
      <c r="G48" s="40"/>
      <c r="H48" s="40"/>
      <c r="I48" s="40">
        <v>2</v>
      </c>
      <c r="J48" s="30">
        <f t="shared" si="4"/>
        <v>30</v>
      </c>
      <c r="K48" s="31">
        <v>2</v>
      </c>
      <c r="L48" s="41"/>
    </row>
    <row r="49" spans="1:13" ht="20" customHeight="1" thickBot="1">
      <c r="A49" s="51">
        <v>6</v>
      </c>
      <c r="B49" s="159" t="s">
        <v>35</v>
      </c>
      <c r="C49" s="226" t="s">
        <v>143</v>
      </c>
      <c r="D49" s="40"/>
      <c r="E49" s="40"/>
      <c r="F49" s="40"/>
      <c r="G49" s="40"/>
      <c r="H49" s="40"/>
      <c r="I49" s="40"/>
      <c r="J49" s="30">
        <f t="shared" si="4"/>
        <v>0</v>
      </c>
      <c r="K49" s="31">
        <v>20</v>
      </c>
      <c r="L49" s="41"/>
    </row>
    <row r="50" spans="1:13" ht="20" customHeight="1" thickBot="1">
      <c r="C50" s="44" t="s">
        <v>19</v>
      </c>
      <c r="D50" s="67">
        <f t="shared" ref="D50:K50" si="5">SUM(D44:D49)</f>
        <v>4</v>
      </c>
      <c r="E50" s="67">
        <f t="shared" si="5"/>
        <v>1</v>
      </c>
      <c r="F50" s="67">
        <f t="shared" si="5"/>
        <v>0</v>
      </c>
      <c r="G50" s="67">
        <f t="shared" si="5"/>
        <v>4</v>
      </c>
      <c r="H50" s="67">
        <f t="shared" si="5"/>
        <v>1</v>
      </c>
      <c r="I50" s="67">
        <f t="shared" si="5"/>
        <v>2</v>
      </c>
      <c r="J50" s="67">
        <f t="shared" si="5"/>
        <v>180</v>
      </c>
      <c r="K50" s="67">
        <f t="shared" si="5"/>
        <v>30</v>
      </c>
      <c r="L50" s="16"/>
    </row>
    <row r="51" spans="1:13" ht="20" customHeight="1">
      <c r="A51" s="6"/>
      <c r="B51" s="164"/>
      <c r="D51" s="9"/>
      <c r="E51" s="9"/>
      <c r="F51" s="9"/>
      <c r="G51" s="9"/>
      <c r="H51" s="9"/>
      <c r="I51" s="9"/>
      <c r="J51" s="59"/>
      <c r="K51" s="59"/>
      <c r="L51" s="60"/>
    </row>
    <row r="52" spans="1:13" s="52" customFormat="1" ht="20" customHeight="1">
      <c r="A52" s="6" t="s">
        <v>36</v>
      </c>
      <c r="B52" s="164"/>
      <c r="D52" s="9"/>
      <c r="E52" s="9"/>
      <c r="F52" s="9"/>
      <c r="G52" s="9"/>
      <c r="H52" s="9"/>
      <c r="I52" s="9"/>
      <c r="J52" s="9"/>
      <c r="K52" s="58"/>
      <c r="L52" s="60">
        <f>J24+J39+J50</f>
        <v>930</v>
      </c>
    </row>
    <row r="53" spans="1:13" ht="20" customHeight="1">
      <c r="B53" s="165"/>
      <c r="C53" s="3"/>
    </row>
    <row r="54" spans="1:13" ht="20" customHeight="1">
      <c r="B54" s="165" t="s">
        <v>37</v>
      </c>
      <c r="C54" s="3">
        <f>(D24+D39+D50)*15</f>
        <v>390</v>
      </c>
      <c r="G54" s="61"/>
    </row>
    <row r="55" spans="1:13" ht="20" customHeight="1">
      <c r="B55" s="165" t="s">
        <v>38</v>
      </c>
      <c r="C55" s="61">
        <f>100*(C54/L52)</f>
        <v>41.935483870967744</v>
      </c>
      <c r="D55" s="3" t="s">
        <v>39</v>
      </c>
    </row>
    <row r="56" spans="1:13" ht="20" customHeight="1">
      <c r="A56" s="79"/>
    </row>
    <row r="57" spans="1:13" ht="15" customHeight="1">
      <c r="A57" s="82"/>
      <c r="B57" s="236" t="s">
        <v>119</v>
      </c>
      <c r="C57" s="3">
        <f>K31+K44+K45+K46+K48+K49+K38</f>
        <v>32</v>
      </c>
      <c r="D57" s="80"/>
      <c r="E57" s="80"/>
    </row>
    <row r="58" spans="1:13" ht="15" customHeight="1">
      <c r="A58" s="82"/>
      <c r="B58" s="235" t="s">
        <v>59</v>
      </c>
      <c r="C58" s="61">
        <f>100*(C57/90)</f>
        <v>35.555555555555557</v>
      </c>
      <c r="D58" s="3" t="s">
        <v>68</v>
      </c>
    </row>
    <row r="59" spans="1:13" ht="20" customHeight="1">
      <c r="A59" s="82"/>
      <c r="B59" s="166"/>
      <c r="C59" s="82"/>
      <c r="D59" s="82"/>
      <c r="E59" s="80"/>
      <c r="F59" s="80"/>
      <c r="G59" s="80"/>
      <c r="H59" s="80"/>
      <c r="I59" s="80"/>
      <c r="J59" s="80"/>
      <c r="K59" s="80"/>
      <c r="L59" s="80"/>
    </row>
    <row r="60" spans="1:13" ht="20" customHeight="1">
      <c r="A60" s="82"/>
      <c r="B60" s="167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1:13" ht="20" customHeight="1">
      <c r="A61" s="82"/>
      <c r="B61" s="167" t="s">
        <v>87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1:13" ht="20" customHeight="1">
      <c r="A62" s="82"/>
      <c r="B62" s="168" t="s">
        <v>77</v>
      </c>
      <c r="C62" s="227" t="s">
        <v>88</v>
      </c>
      <c r="D62" s="110" t="s">
        <v>75</v>
      </c>
      <c r="L62" s="108"/>
      <c r="M62" s="114"/>
    </row>
    <row r="63" spans="1:13" ht="12" customHeight="1">
      <c r="A63" s="82"/>
      <c r="B63" s="168"/>
      <c r="C63" s="227" t="s">
        <v>89</v>
      </c>
      <c r="D63" s="110" t="s">
        <v>76</v>
      </c>
      <c r="L63" s="108"/>
      <c r="M63" s="114"/>
    </row>
    <row r="64" spans="1:13" ht="20" customHeight="1">
      <c r="A64" s="82"/>
      <c r="B64" s="169" t="s">
        <v>120</v>
      </c>
      <c r="C64" s="227" t="s">
        <v>92</v>
      </c>
      <c r="D64" s="110" t="s">
        <v>78</v>
      </c>
      <c r="M64" s="115"/>
    </row>
    <row r="65" spans="1:13" ht="13.5" customHeight="1">
      <c r="A65" s="82"/>
      <c r="B65" s="169"/>
      <c r="C65" s="227" t="s">
        <v>93</v>
      </c>
      <c r="D65" s="110" t="s">
        <v>79</v>
      </c>
      <c r="M65" s="115"/>
    </row>
    <row r="66" spans="1:13" ht="20" customHeight="1">
      <c r="A66" s="82"/>
      <c r="B66" s="169" t="s">
        <v>121</v>
      </c>
      <c r="C66" s="227" t="s">
        <v>150</v>
      </c>
      <c r="D66" s="110" t="s">
        <v>80</v>
      </c>
      <c r="E66" s="80"/>
      <c r="F66" s="80"/>
      <c r="G66" s="80"/>
      <c r="H66" s="80"/>
      <c r="I66" s="80"/>
      <c r="J66" s="80"/>
      <c r="K66" s="80"/>
      <c r="L66" s="80"/>
      <c r="M66" s="114"/>
    </row>
    <row r="67" spans="1:13" ht="12.75" customHeight="1">
      <c r="A67" s="82"/>
      <c r="B67" s="169"/>
      <c r="C67" s="227" t="s">
        <v>151</v>
      </c>
      <c r="D67" s="110" t="s">
        <v>123</v>
      </c>
      <c r="E67" s="80"/>
      <c r="F67" s="80"/>
      <c r="G67" s="80"/>
      <c r="H67" s="80"/>
      <c r="I67" s="80"/>
      <c r="J67" s="80"/>
      <c r="K67" s="80"/>
      <c r="L67" s="80"/>
      <c r="M67" s="114"/>
    </row>
    <row r="68" spans="1:13" ht="20" customHeight="1">
      <c r="A68" s="82"/>
      <c r="B68" s="168" t="s">
        <v>122</v>
      </c>
      <c r="C68" s="227" t="s">
        <v>148</v>
      </c>
      <c r="D68" s="110" t="s">
        <v>81</v>
      </c>
      <c r="E68" s="80"/>
      <c r="F68" s="80"/>
      <c r="G68" s="80"/>
      <c r="H68" s="80"/>
      <c r="I68" s="80"/>
      <c r="J68" s="80"/>
      <c r="K68" s="80"/>
      <c r="L68" s="80"/>
      <c r="M68" s="114"/>
    </row>
    <row r="69" spans="1:13">
      <c r="B69" s="168"/>
      <c r="C69" s="227" t="s">
        <v>149</v>
      </c>
      <c r="D69" s="110" t="s">
        <v>82</v>
      </c>
      <c r="E69" s="80"/>
      <c r="F69" s="80"/>
      <c r="G69" s="80"/>
      <c r="H69" s="80"/>
      <c r="I69" s="80"/>
      <c r="J69" s="80"/>
      <c r="K69" s="80"/>
      <c r="L69" s="80"/>
      <c r="M69" s="114"/>
    </row>
    <row r="70" spans="1:13" ht="20">
      <c r="A70" s="269" t="s">
        <v>171</v>
      </c>
      <c r="B70" s="2"/>
      <c r="C70" s="2"/>
      <c r="D70" s="2"/>
      <c r="E70" s="2"/>
      <c r="F70" s="2"/>
      <c r="G70" s="2"/>
      <c r="H70" s="2"/>
      <c r="I70" s="2"/>
      <c r="J70" s="2"/>
    </row>
    <row r="71" spans="1:13" ht="15" customHeight="1">
      <c r="A71" s="270"/>
      <c r="B71"/>
      <c r="K71" s="80"/>
      <c r="L71" s="80"/>
      <c r="M71" s="114"/>
    </row>
    <row r="72" spans="1:13" ht="15" customHeight="1">
      <c r="A72" s="9" t="s">
        <v>172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3" ht="15" customHeight="1">
      <c r="A73" s="9" t="s">
        <v>173</v>
      </c>
      <c r="B73"/>
    </row>
    <row r="74" spans="1:13" ht="15" customHeight="1">
      <c r="A74" s="85"/>
      <c r="B74" s="171"/>
      <c r="C74" s="110"/>
      <c r="D74" s="80"/>
      <c r="E74" s="9"/>
      <c r="F74" s="9"/>
    </row>
    <row r="75" spans="1:13">
      <c r="B75" s="170"/>
      <c r="C75" s="110"/>
    </row>
    <row r="76" spans="1:13">
      <c r="B76" s="170"/>
      <c r="C76" s="82"/>
    </row>
    <row r="77" spans="1:13">
      <c r="B77" s="170"/>
      <c r="C77" s="110"/>
    </row>
    <row r="78" spans="1:13">
      <c r="B78" s="170"/>
      <c r="C78" s="82"/>
    </row>
    <row r="79" spans="1:13">
      <c r="B79" s="171"/>
      <c r="C79" s="82"/>
    </row>
    <row r="80" spans="1:13">
      <c r="B80" s="172"/>
      <c r="C80" s="82"/>
    </row>
    <row r="81" spans="2:4">
      <c r="B81" s="173"/>
      <c r="C81" s="110"/>
    </row>
    <row r="82" spans="2:4">
      <c r="B82" s="173"/>
      <c r="C82" s="111"/>
    </row>
    <row r="83" spans="2:4">
      <c r="B83" s="173"/>
      <c r="C83" s="107"/>
      <c r="D83" s="54"/>
    </row>
    <row r="84" spans="2:4">
      <c r="B84" s="173"/>
      <c r="C84" s="82"/>
    </row>
    <row r="85" spans="2:4">
      <c r="B85" s="173"/>
      <c r="C85" s="82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7" firstPageNumber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topLeftCell="A31" zoomScale="60" zoomScaleNormal="100" workbookViewId="0">
      <selection activeCell="C20" sqref="C20"/>
    </sheetView>
  </sheetViews>
  <sheetFormatPr baseColWidth="10" defaultRowHeight="13"/>
  <cols>
    <col min="1" max="1" width="4.83203125" customWidth="1"/>
    <col min="2" max="2" width="46.5" style="152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22</v>
      </c>
    </row>
    <row r="2" spans="1:12" ht="30" customHeight="1">
      <c r="C2" s="2"/>
    </row>
    <row r="3" spans="1:12" ht="14" customHeight="1">
      <c r="A3" s="3" t="s">
        <v>1</v>
      </c>
      <c r="B3" s="153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153"/>
      <c r="C4" s="4"/>
      <c r="D4" s="4"/>
      <c r="E4" s="4"/>
      <c r="F4" s="4"/>
      <c r="G4" s="4"/>
      <c r="H4" s="4"/>
      <c r="I4" s="4"/>
      <c r="J4" s="4"/>
      <c r="K4" s="4"/>
      <c r="L4" s="59" t="s">
        <v>155</v>
      </c>
    </row>
    <row r="5" spans="1:12" ht="37.5" customHeight="1">
      <c r="A5" s="6" t="s">
        <v>29</v>
      </c>
      <c r="B5" s="154"/>
      <c r="C5" s="7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154"/>
      <c r="C6" s="7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24</v>
      </c>
      <c r="B7" s="154"/>
      <c r="C7" s="9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113" t="s">
        <v>63</v>
      </c>
      <c r="B8" s="154"/>
      <c r="C8" s="9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10" t="s">
        <v>154</v>
      </c>
      <c r="B9" s="154"/>
      <c r="C9" s="7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272" t="s">
        <v>174</v>
      </c>
      <c r="B10" s="154"/>
      <c r="C10" s="7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103"/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 customHeight="1" thickBot="1">
      <c r="A12" s="12"/>
      <c r="B12" s="155"/>
      <c r="C12" s="13"/>
      <c r="D12" s="13"/>
      <c r="E12" s="13"/>
      <c r="F12" s="14" t="s">
        <v>3</v>
      </c>
      <c r="G12" s="13"/>
      <c r="H12" s="15" t="s">
        <v>4</v>
      </c>
      <c r="I12" s="13"/>
      <c r="J12" s="14"/>
      <c r="K12" s="68" t="s">
        <v>26</v>
      </c>
      <c r="L12" s="16"/>
    </row>
    <row r="13" spans="1:12" ht="15" customHeight="1">
      <c r="A13" s="17" t="s">
        <v>5</v>
      </c>
      <c r="B13" s="156" t="s">
        <v>6</v>
      </c>
      <c r="C13" s="18" t="s">
        <v>7</v>
      </c>
      <c r="D13" s="69" t="s">
        <v>27</v>
      </c>
      <c r="F13" s="19"/>
      <c r="G13" s="19"/>
      <c r="H13" s="19"/>
      <c r="I13" s="20"/>
      <c r="J13" s="18" t="s">
        <v>8</v>
      </c>
      <c r="K13" s="21" t="s">
        <v>9</v>
      </c>
      <c r="L13" s="22" t="s">
        <v>10</v>
      </c>
    </row>
    <row r="14" spans="1:12" ht="15" customHeight="1" thickBot="1">
      <c r="A14" s="23"/>
      <c r="B14" s="157"/>
      <c r="C14" s="24"/>
      <c r="D14" s="25" t="s">
        <v>11</v>
      </c>
      <c r="E14" s="26" t="s">
        <v>12</v>
      </c>
      <c r="F14" s="25" t="s">
        <v>13</v>
      </c>
      <c r="G14" s="25" t="s">
        <v>14</v>
      </c>
      <c r="H14" s="25" t="s">
        <v>15</v>
      </c>
      <c r="I14" s="25" t="s">
        <v>16</v>
      </c>
      <c r="J14" s="25" t="s">
        <v>17</v>
      </c>
      <c r="K14" s="27" t="s">
        <v>18</v>
      </c>
      <c r="L14" s="28"/>
    </row>
    <row r="15" spans="1:12" ht="20" customHeight="1">
      <c r="A15" s="87">
        <v>1</v>
      </c>
      <c r="B15" s="63" t="s">
        <v>30</v>
      </c>
      <c r="C15" s="231" t="s">
        <v>94</v>
      </c>
      <c r="D15" s="30">
        <v>1</v>
      </c>
      <c r="E15" s="30"/>
      <c r="F15" s="30"/>
      <c r="G15" s="30"/>
      <c r="H15" s="30"/>
      <c r="I15" s="30"/>
      <c r="J15" s="30">
        <f t="shared" ref="J15:J23" si="0">SUM(D15:I15)*15</f>
        <v>15</v>
      </c>
      <c r="K15" s="32">
        <v>2</v>
      </c>
      <c r="L15" s="33" t="s">
        <v>50</v>
      </c>
    </row>
    <row r="16" spans="1:12" ht="20" customHeight="1">
      <c r="A16" s="34">
        <v>2</v>
      </c>
      <c r="B16" s="158" t="s">
        <v>40</v>
      </c>
      <c r="C16" s="231" t="s">
        <v>95</v>
      </c>
      <c r="D16" s="35">
        <v>1</v>
      </c>
      <c r="E16" s="35"/>
      <c r="F16" s="35"/>
      <c r="G16" s="35"/>
      <c r="H16" s="35">
        <v>2</v>
      </c>
      <c r="I16" s="35"/>
      <c r="J16" s="30">
        <f t="shared" si="0"/>
        <v>45</v>
      </c>
      <c r="K16" s="31">
        <v>3</v>
      </c>
      <c r="L16" s="36" t="s">
        <v>47</v>
      </c>
    </row>
    <row r="17" spans="1:26" ht="20" customHeight="1">
      <c r="A17" s="37">
        <v>3</v>
      </c>
      <c r="B17" s="63" t="s">
        <v>41</v>
      </c>
      <c r="C17" s="231" t="s">
        <v>96</v>
      </c>
      <c r="D17" s="30">
        <v>2</v>
      </c>
      <c r="E17" s="30">
        <v>2</v>
      </c>
      <c r="F17" s="30"/>
      <c r="G17" s="30"/>
      <c r="H17" s="30"/>
      <c r="I17" s="30"/>
      <c r="J17" s="30">
        <f t="shared" si="0"/>
        <v>60</v>
      </c>
      <c r="K17" s="38">
        <v>4</v>
      </c>
      <c r="L17" s="39" t="s">
        <v>49</v>
      </c>
    </row>
    <row r="18" spans="1:26" ht="20" customHeight="1">
      <c r="A18" s="37">
        <v>4</v>
      </c>
      <c r="B18" s="63" t="s">
        <v>31</v>
      </c>
      <c r="C18" s="231" t="s">
        <v>97</v>
      </c>
      <c r="D18" s="40">
        <v>2</v>
      </c>
      <c r="E18" s="40"/>
      <c r="F18" s="40"/>
      <c r="G18" s="40"/>
      <c r="H18" s="40">
        <v>1</v>
      </c>
      <c r="I18" s="40"/>
      <c r="J18" s="30">
        <f t="shared" si="0"/>
        <v>45</v>
      </c>
      <c r="K18" s="31">
        <v>4</v>
      </c>
      <c r="L18" s="41" t="s">
        <v>167</v>
      </c>
    </row>
    <row r="19" spans="1:26" ht="20" customHeight="1">
      <c r="A19" s="29">
        <v>5</v>
      </c>
      <c r="B19" s="63" t="s">
        <v>156</v>
      </c>
      <c r="C19" s="231" t="s">
        <v>98</v>
      </c>
      <c r="D19" s="30">
        <v>1</v>
      </c>
      <c r="E19" s="30"/>
      <c r="F19" s="30"/>
      <c r="G19" s="30"/>
      <c r="H19" s="30">
        <v>2</v>
      </c>
      <c r="I19" s="30"/>
      <c r="J19" s="30">
        <f t="shared" si="0"/>
        <v>45</v>
      </c>
      <c r="K19" s="31">
        <v>4</v>
      </c>
      <c r="L19" s="33" t="s">
        <v>167</v>
      </c>
    </row>
    <row r="20" spans="1:26" ht="20" customHeight="1">
      <c r="A20" s="65">
        <v>6</v>
      </c>
      <c r="B20" s="63" t="s">
        <v>61</v>
      </c>
      <c r="C20" s="231" t="s">
        <v>99</v>
      </c>
      <c r="D20" s="30"/>
      <c r="E20" s="30">
        <v>2</v>
      </c>
      <c r="F20" s="30"/>
      <c r="G20" s="30"/>
      <c r="H20" s="30"/>
      <c r="I20" s="30"/>
      <c r="J20" s="30">
        <f t="shared" si="0"/>
        <v>30</v>
      </c>
      <c r="K20" s="62">
        <v>2</v>
      </c>
      <c r="L20" s="33" t="s">
        <v>54</v>
      </c>
    </row>
    <row r="21" spans="1:26" ht="20" customHeight="1">
      <c r="A21" s="88">
        <v>7</v>
      </c>
      <c r="B21" s="63" t="s">
        <v>32</v>
      </c>
      <c r="C21" s="231" t="s">
        <v>100</v>
      </c>
      <c r="D21" s="30">
        <v>1</v>
      </c>
      <c r="E21" s="30">
        <v>2</v>
      </c>
      <c r="F21" s="30"/>
      <c r="G21" s="30"/>
      <c r="H21" s="30"/>
      <c r="I21" s="30"/>
      <c r="J21" s="30">
        <f t="shared" si="0"/>
        <v>45</v>
      </c>
      <c r="K21" s="62">
        <v>4</v>
      </c>
      <c r="L21" s="33" t="s">
        <v>49</v>
      </c>
    </row>
    <row r="22" spans="1:26" ht="20" customHeight="1">
      <c r="A22" s="88">
        <v>8</v>
      </c>
      <c r="B22" s="63" t="s">
        <v>52</v>
      </c>
      <c r="C22" s="231" t="s">
        <v>101</v>
      </c>
      <c r="D22" s="30">
        <v>1</v>
      </c>
      <c r="E22" s="30"/>
      <c r="F22" s="30"/>
      <c r="G22" s="30"/>
      <c r="H22" s="30">
        <v>2</v>
      </c>
      <c r="I22" s="30"/>
      <c r="J22" s="30">
        <f t="shared" si="0"/>
        <v>45</v>
      </c>
      <c r="K22" s="62">
        <v>3</v>
      </c>
      <c r="L22" s="33" t="s">
        <v>49</v>
      </c>
    </row>
    <row r="23" spans="1:26" ht="20" customHeight="1" thickBot="1">
      <c r="A23" s="42">
        <v>9</v>
      </c>
      <c r="B23" s="159" t="s">
        <v>42</v>
      </c>
      <c r="C23" s="231" t="s">
        <v>162</v>
      </c>
      <c r="D23" s="40">
        <v>2</v>
      </c>
      <c r="E23" s="40">
        <v>1</v>
      </c>
      <c r="F23" s="40"/>
      <c r="G23" s="40"/>
      <c r="H23" s="40"/>
      <c r="I23" s="40"/>
      <c r="J23" s="30">
        <f t="shared" si="0"/>
        <v>45</v>
      </c>
      <c r="K23" s="43">
        <v>4</v>
      </c>
      <c r="L23" s="41" t="s">
        <v>50</v>
      </c>
    </row>
    <row r="24" spans="1:26" ht="20" customHeight="1" thickBot="1">
      <c r="C24" s="44" t="s">
        <v>19</v>
      </c>
      <c r="D24" s="75">
        <f t="shared" ref="D24:K24" si="1">SUM(D15:D23)</f>
        <v>11</v>
      </c>
      <c r="E24" s="75">
        <f t="shared" si="1"/>
        <v>7</v>
      </c>
      <c r="F24" s="75">
        <f t="shared" si="1"/>
        <v>0</v>
      </c>
      <c r="G24" s="75">
        <f t="shared" si="1"/>
        <v>0</v>
      </c>
      <c r="H24" s="75">
        <f t="shared" si="1"/>
        <v>7</v>
      </c>
      <c r="I24" s="75">
        <f t="shared" si="1"/>
        <v>0</v>
      </c>
      <c r="J24" s="75">
        <f t="shared" si="1"/>
        <v>375</v>
      </c>
      <c r="K24" s="75">
        <f t="shared" si="1"/>
        <v>30</v>
      </c>
      <c r="L24" s="16"/>
    </row>
    <row r="25" spans="1:26" ht="30" customHeight="1" thickBot="1"/>
    <row r="26" spans="1:26" ht="20" customHeight="1" thickBot="1">
      <c r="A26" s="183"/>
      <c r="B26" s="184"/>
      <c r="C26" s="185"/>
      <c r="D26" s="185"/>
      <c r="E26" s="185"/>
      <c r="F26" s="186" t="s">
        <v>3</v>
      </c>
      <c r="G26" s="185"/>
      <c r="H26" s="185" t="s">
        <v>20</v>
      </c>
      <c r="I26" s="185"/>
      <c r="J26" s="185"/>
      <c r="K26" s="187" t="s">
        <v>26</v>
      </c>
      <c r="L26" s="188"/>
    </row>
    <row r="27" spans="1:26" ht="15" customHeight="1">
      <c r="A27" s="189" t="s">
        <v>5</v>
      </c>
      <c r="B27" s="156" t="s">
        <v>6</v>
      </c>
      <c r="C27" s="18" t="s">
        <v>7</v>
      </c>
      <c r="D27" s="69" t="s">
        <v>27</v>
      </c>
      <c r="E27" s="70"/>
      <c r="F27" s="19"/>
      <c r="G27" s="19"/>
      <c r="H27" s="19"/>
      <c r="I27" s="20"/>
      <c r="J27" s="18" t="s">
        <v>8</v>
      </c>
      <c r="K27" s="21" t="s">
        <v>9</v>
      </c>
      <c r="L27" s="190" t="s">
        <v>10</v>
      </c>
    </row>
    <row r="28" spans="1:26" ht="15" customHeight="1" thickBot="1">
      <c r="A28" s="191"/>
      <c r="B28" s="157"/>
      <c r="C28" s="24"/>
      <c r="D28" s="25" t="s">
        <v>11</v>
      </c>
      <c r="E28" s="25" t="s">
        <v>12</v>
      </c>
      <c r="F28" s="25" t="s">
        <v>13</v>
      </c>
      <c r="G28" s="25" t="s">
        <v>14</v>
      </c>
      <c r="H28" s="25" t="s">
        <v>15</v>
      </c>
      <c r="I28" s="25" t="s">
        <v>16</v>
      </c>
      <c r="J28" s="25" t="s">
        <v>17</v>
      </c>
      <c r="K28" s="27" t="s">
        <v>18</v>
      </c>
      <c r="L28" s="192"/>
    </row>
    <row r="29" spans="1:26" ht="20" customHeight="1">
      <c r="A29" s="189">
        <v>1</v>
      </c>
      <c r="B29" s="63" t="s">
        <v>161</v>
      </c>
      <c r="C29" s="231" t="s">
        <v>102</v>
      </c>
      <c r="D29" s="46">
        <v>1</v>
      </c>
      <c r="E29" s="46">
        <v>2</v>
      </c>
      <c r="F29" s="46"/>
      <c r="G29" s="46"/>
      <c r="H29" s="46"/>
      <c r="I29" s="46"/>
      <c r="J29" s="30">
        <f t="shared" ref="J29:J34" si="2">SUM(D29:I29)*15</f>
        <v>45</v>
      </c>
      <c r="K29" s="31">
        <v>3</v>
      </c>
      <c r="L29" s="194" t="s">
        <v>49</v>
      </c>
    </row>
    <row r="30" spans="1:26" ht="20" customHeight="1">
      <c r="A30" s="195">
        <v>2</v>
      </c>
      <c r="B30" s="63" t="s">
        <v>64</v>
      </c>
      <c r="C30" s="226" t="s">
        <v>108</v>
      </c>
      <c r="D30" s="30">
        <v>2</v>
      </c>
      <c r="E30" s="30"/>
      <c r="F30" s="30"/>
      <c r="G30" s="30"/>
      <c r="H30" s="30"/>
      <c r="I30" s="30"/>
      <c r="J30" s="30">
        <f t="shared" si="2"/>
        <v>30</v>
      </c>
      <c r="K30" s="38">
        <v>2</v>
      </c>
      <c r="L30" s="196" t="s">
        <v>49</v>
      </c>
    </row>
    <row r="31" spans="1:26" ht="20" customHeight="1">
      <c r="A31" s="195">
        <v>3</v>
      </c>
      <c r="B31" s="73" t="s">
        <v>43</v>
      </c>
      <c r="C31" s="231" t="s">
        <v>103</v>
      </c>
      <c r="D31" s="46">
        <v>1</v>
      </c>
      <c r="E31" s="46">
        <v>2</v>
      </c>
      <c r="F31" s="46"/>
      <c r="G31" s="46"/>
      <c r="H31" s="46"/>
      <c r="I31" s="46"/>
      <c r="J31" s="30">
        <f t="shared" si="2"/>
        <v>45</v>
      </c>
      <c r="K31" s="38">
        <v>3</v>
      </c>
      <c r="L31" s="197" t="s">
        <v>49</v>
      </c>
    </row>
    <row r="32" spans="1:26" ht="20" customHeight="1">
      <c r="A32" s="195">
        <v>4</v>
      </c>
      <c r="B32" s="73" t="s">
        <v>46</v>
      </c>
      <c r="C32" s="231" t="s">
        <v>104</v>
      </c>
      <c r="D32" s="40">
        <v>1</v>
      </c>
      <c r="E32" s="40"/>
      <c r="F32" s="40"/>
      <c r="G32" s="40">
        <v>2</v>
      </c>
      <c r="H32" s="40"/>
      <c r="I32" s="40"/>
      <c r="J32" s="30">
        <f t="shared" si="2"/>
        <v>45</v>
      </c>
      <c r="K32" s="31">
        <v>3</v>
      </c>
      <c r="L32" s="198" t="s">
        <v>49</v>
      </c>
      <c r="O32" s="56"/>
      <c r="P32" s="57"/>
      <c r="Q32" s="56"/>
      <c r="R32" s="56"/>
      <c r="S32" s="56"/>
      <c r="T32" s="56"/>
      <c r="U32" s="56"/>
      <c r="V32" s="56"/>
      <c r="W32" s="57"/>
      <c r="X32" s="53"/>
      <c r="Y32" s="54"/>
      <c r="Z32" s="54"/>
    </row>
    <row r="33" spans="1:18" ht="20" customHeight="1">
      <c r="A33" s="195">
        <v>5</v>
      </c>
      <c r="B33" s="73" t="s">
        <v>163</v>
      </c>
      <c r="C33" s="231" t="s">
        <v>166</v>
      </c>
      <c r="D33" s="40">
        <v>1</v>
      </c>
      <c r="E33" s="40"/>
      <c r="F33" s="40"/>
      <c r="G33" s="40"/>
      <c r="H33" s="40">
        <v>1</v>
      </c>
      <c r="I33" s="40"/>
      <c r="J33" s="30">
        <f t="shared" si="2"/>
        <v>30</v>
      </c>
      <c r="K33" s="38">
        <v>3</v>
      </c>
      <c r="L33" s="197" t="s">
        <v>167</v>
      </c>
    </row>
    <row r="34" spans="1:18" ht="20" customHeight="1">
      <c r="A34" s="211">
        <v>6</v>
      </c>
      <c r="B34" s="204" t="s">
        <v>164</v>
      </c>
      <c r="C34" s="231" t="s">
        <v>165</v>
      </c>
      <c r="D34" s="178">
        <v>3</v>
      </c>
      <c r="E34" s="178"/>
      <c r="F34" s="178"/>
      <c r="G34" s="178"/>
      <c r="H34" s="178">
        <v>4</v>
      </c>
      <c r="I34" s="178"/>
      <c r="J34" s="179">
        <f t="shared" si="2"/>
        <v>105</v>
      </c>
      <c r="K34" s="180">
        <v>8</v>
      </c>
      <c r="L34" s="199" t="s">
        <v>50</v>
      </c>
    </row>
    <row r="35" spans="1:18" ht="20" customHeight="1">
      <c r="A35" s="212">
        <v>7</v>
      </c>
      <c r="B35" s="161" t="s">
        <v>170</v>
      </c>
      <c r="C35" s="226" t="s">
        <v>138</v>
      </c>
      <c r="D35" s="181">
        <v>1</v>
      </c>
      <c r="E35" s="181">
        <v>2</v>
      </c>
      <c r="F35" s="181"/>
      <c r="G35" s="181"/>
      <c r="H35" s="181"/>
      <c r="I35" s="181"/>
      <c r="J35" s="182">
        <f>SUM(D35:I35)*15</f>
        <v>45</v>
      </c>
      <c r="K35" s="182">
        <v>3</v>
      </c>
      <c r="L35" s="201" t="s">
        <v>48</v>
      </c>
    </row>
    <row r="36" spans="1:18" ht="20" customHeight="1">
      <c r="A36" s="212">
        <v>8</v>
      </c>
      <c r="B36" s="71" t="s">
        <v>62</v>
      </c>
      <c r="C36" s="231" t="s">
        <v>144</v>
      </c>
      <c r="D36" s="181">
        <v>1</v>
      </c>
      <c r="E36" s="181"/>
      <c r="F36" s="181"/>
      <c r="G36" s="181"/>
      <c r="H36" s="181">
        <v>1</v>
      </c>
      <c r="I36" s="181"/>
      <c r="J36" s="182">
        <f>SUM(D36:I36)*15</f>
        <v>30</v>
      </c>
      <c r="K36" s="182">
        <v>3</v>
      </c>
      <c r="L36" s="201" t="s">
        <v>48</v>
      </c>
    </row>
    <row r="37" spans="1:18" ht="20" customHeight="1" thickBot="1">
      <c r="A37" s="213">
        <v>9</v>
      </c>
      <c r="B37" s="214" t="s">
        <v>74</v>
      </c>
      <c r="C37" s="267" t="s">
        <v>139</v>
      </c>
      <c r="D37" s="215"/>
      <c r="E37" s="215"/>
      <c r="F37" s="215"/>
      <c r="G37" s="215"/>
      <c r="H37" s="215"/>
      <c r="I37" s="215"/>
      <c r="J37" s="216">
        <f>SUM(D37:I37)*15</f>
        <v>0</v>
      </c>
      <c r="K37" s="216">
        <v>2</v>
      </c>
      <c r="L37" s="217"/>
    </row>
    <row r="38" spans="1:18" ht="20" customHeight="1" thickBot="1">
      <c r="C38" s="268" t="s">
        <v>19</v>
      </c>
      <c r="D38" s="206">
        <f t="shared" ref="D38:K38" si="3">SUM(D29:D37)</f>
        <v>11</v>
      </c>
      <c r="E38" s="206">
        <f t="shared" si="3"/>
        <v>6</v>
      </c>
      <c r="F38" s="206">
        <f t="shared" si="3"/>
        <v>0</v>
      </c>
      <c r="G38" s="206">
        <f t="shared" si="3"/>
        <v>2</v>
      </c>
      <c r="H38" s="206">
        <f t="shared" si="3"/>
        <v>6</v>
      </c>
      <c r="I38" s="206">
        <f t="shared" si="3"/>
        <v>0</v>
      </c>
      <c r="J38" s="206">
        <f t="shared" si="3"/>
        <v>375</v>
      </c>
      <c r="K38" s="207">
        <f t="shared" si="3"/>
        <v>30</v>
      </c>
      <c r="L38" s="208"/>
      <c r="M38" s="54"/>
    </row>
    <row r="39" spans="1:18" ht="30" customHeight="1" thickBot="1">
      <c r="A39" s="98"/>
      <c r="B39" s="162"/>
      <c r="C39" s="98"/>
      <c r="D39" s="98"/>
      <c r="E39" s="98"/>
      <c r="F39" s="99"/>
      <c r="G39" s="98"/>
      <c r="H39" s="98"/>
      <c r="I39" s="98"/>
      <c r="J39" s="98"/>
      <c r="K39" s="100"/>
      <c r="L39" s="98"/>
      <c r="M39" s="54"/>
    </row>
    <row r="40" spans="1:18" ht="20" customHeight="1" thickBot="1">
      <c r="A40" s="12"/>
      <c r="B40" s="155"/>
      <c r="C40" s="13"/>
      <c r="D40" s="13"/>
      <c r="E40" s="13"/>
      <c r="F40" s="14" t="s">
        <v>3</v>
      </c>
      <c r="G40" s="13"/>
      <c r="H40" s="13" t="s">
        <v>21</v>
      </c>
      <c r="I40" s="13"/>
      <c r="J40" s="13"/>
      <c r="K40" s="68" t="s">
        <v>26</v>
      </c>
      <c r="L40" s="16"/>
    </row>
    <row r="41" spans="1:18" s="2" customFormat="1" ht="15" customHeight="1">
      <c r="A41" s="17" t="s">
        <v>5</v>
      </c>
      <c r="B41" s="156" t="s">
        <v>6</v>
      </c>
      <c r="C41" s="18" t="s">
        <v>7</v>
      </c>
      <c r="D41" s="69" t="s">
        <v>27</v>
      </c>
      <c r="E41" s="70"/>
      <c r="F41" s="19"/>
      <c r="G41" s="19"/>
      <c r="H41" s="19"/>
      <c r="I41" s="20"/>
      <c r="J41" s="18" t="s">
        <v>8</v>
      </c>
      <c r="K41" s="21" t="s">
        <v>9</v>
      </c>
      <c r="L41" s="22" t="s">
        <v>10</v>
      </c>
    </row>
    <row r="42" spans="1:18" ht="20" customHeight="1" thickBot="1">
      <c r="A42" s="240"/>
      <c r="B42" s="158"/>
      <c r="C42" s="241"/>
      <c r="D42" s="18" t="s">
        <v>11</v>
      </c>
      <c r="E42" s="18" t="s">
        <v>12</v>
      </c>
      <c r="F42" s="18" t="s">
        <v>13</v>
      </c>
      <c r="G42" s="18" t="s">
        <v>14</v>
      </c>
      <c r="H42" s="18" t="s">
        <v>15</v>
      </c>
      <c r="I42" s="18" t="s">
        <v>16</v>
      </c>
      <c r="J42" s="18" t="s">
        <v>17</v>
      </c>
      <c r="K42" s="242" t="s">
        <v>18</v>
      </c>
      <c r="L42" s="243"/>
      <c r="R42" s="107"/>
    </row>
    <row r="43" spans="1:18" s="58" customFormat="1" ht="20" customHeight="1">
      <c r="A43" s="245">
        <v>1</v>
      </c>
      <c r="B43" s="246" t="s">
        <v>65</v>
      </c>
      <c r="C43" s="247" t="s">
        <v>109</v>
      </c>
      <c r="D43" s="248">
        <v>1</v>
      </c>
      <c r="E43" s="248"/>
      <c r="F43" s="248"/>
      <c r="G43" s="249"/>
      <c r="H43" s="250">
        <v>2</v>
      </c>
      <c r="I43" s="248"/>
      <c r="J43" s="251">
        <f t="shared" ref="J43:J48" si="4">SUM(D43:I43)*15</f>
        <v>45</v>
      </c>
      <c r="K43" s="252">
        <v>2</v>
      </c>
      <c r="L43" s="201" t="s">
        <v>47</v>
      </c>
      <c r="M43"/>
    </row>
    <row r="44" spans="1:18" ht="20" customHeight="1">
      <c r="A44" s="212">
        <v>2</v>
      </c>
      <c r="B44" s="71" t="s">
        <v>66</v>
      </c>
      <c r="C44" s="233" t="s">
        <v>145</v>
      </c>
      <c r="D44" s="181">
        <v>1</v>
      </c>
      <c r="E44" s="181"/>
      <c r="F44" s="181"/>
      <c r="G44" s="181"/>
      <c r="H44" s="209">
        <v>1</v>
      </c>
      <c r="I44" s="181"/>
      <c r="J44" s="182">
        <f t="shared" si="4"/>
        <v>30</v>
      </c>
      <c r="K44" s="182">
        <v>2</v>
      </c>
      <c r="L44" s="201" t="s">
        <v>47</v>
      </c>
    </row>
    <row r="45" spans="1:18" ht="20" customHeight="1">
      <c r="A45" s="212">
        <v>3</v>
      </c>
      <c r="B45" s="71" t="s">
        <v>73</v>
      </c>
      <c r="C45" s="233" t="s">
        <v>141</v>
      </c>
      <c r="D45" s="210">
        <v>1</v>
      </c>
      <c r="E45" s="210"/>
      <c r="F45" s="210"/>
      <c r="G45" s="210">
        <v>2</v>
      </c>
      <c r="H45" s="210"/>
      <c r="I45" s="210"/>
      <c r="J45" s="182">
        <f t="shared" si="4"/>
        <v>45</v>
      </c>
      <c r="K45" s="182">
        <v>2</v>
      </c>
      <c r="L45" s="201" t="s">
        <v>49</v>
      </c>
    </row>
    <row r="46" spans="1:18" ht="20" customHeight="1">
      <c r="A46" s="212">
        <v>4</v>
      </c>
      <c r="B46" s="71" t="s">
        <v>67</v>
      </c>
      <c r="C46" s="233" t="s">
        <v>110</v>
      </c>
      <c r="D46" s="181">
        <v>1</v>
      </c>
      <c r="E46" s="181">
        <v>1</v>
      </c>
      <c r="F46" s="181"/>
      <c r="G46" s="181"/>
      <c r="H46" s="181"/>
      <c r="I46" s="181"/>
      <c r="J46" s="182">
        <f t="shared" si="4"/>
        <v>30</v>
      </c>
      <c r="K46" s="182">
        <v>2</v>
      </c>
      <c r="L46" s="201" t="s">
        <v>118</v>
      </c>
    </row>
    <row r="47" spans="1:18" ht="20" customHeight="1">
      <c r="A47" s="200">
        <v>5</v>
      </c>
      <c r="B47" s="219" t="s">
        <v>34</v>
      </c>
      <c r="C47" s="237" t="s">
        <v>142</v>
      </c>
      <c r="D47" s="174"/>
      <c r="E47" s="174"/>
      <c r="F47" s="174"/>
      <c r="G47" s="174"/>
      <c r="H47" s="174"/>
      <c r="I47" s="174">
        <v>2</v>
      </c>
      <c r="J47" s="238">
        <f t="shared" si="4"/>
        <v>30</v>
      </c>
      <c r="K47" s="239">
        <v>2</v>
      </c>
      <c r="L47" s="253"/>
    </row>
    <row r="48" spans="1:18" s="9" customFormat="1" ht="19" thickBot="1">
      <c r="A48" s="254">
        <v>6</v>
      </c>
      <c r="B48" s="255" t="s">
        <v>35</v>
      </c>
      <c r="C48" s="256" t="s">
        <v>143</v>
      </c>
      <c r="D48" s="257"/>
      <c r="E48" s="257"/>
      <c r="F48" s="257"/>
      <c r="G48" s="257"/>
      <c r="H48" s="257"/>
      <c r="I48" s="257"/>
      <c r="J48" s="258">
        <f t="shared" si="4"/>
        <v>0</v>
      </c>
      <c r="K48" s="72">
        <v>20</v>
      </c>
      <c r="L48" s="259"/>
    </row>
    <row r="49" spans="1:13" s="9" customFormat="1" ht="19" thickBot="1">
      <c r="A49"/>
      <c r="B49" s="152"/>
      <c r="C49" s="205" t="s">
        <v>19</v>
      </c>
      <c r="D49" s="244">
        <f t="shared" ref="D49:K49" si="5">SUM(D43:D48)</f>
        <v>4</v>
      </c>
      <c r="E49" s="244">
        <f t="shared" si="5"/>
        <v>1</v>
      </c>
      <c r="F49" s="244">
        <f t="shared" si="5"/>
        <v>0</v>
      </c>
      <c r="G49" s="244">
        <f t="shared" si="5"/>
        <v>2</v>
      </c>
      <c r="H49" s="244">
        <f t="shared" si="5"/>
        <v>3</v>
      </c>
      <c r="I49" s="244">
        <f t="shared" si="5"/>
        <v>2</v>
      </c>
      <c r="J49" s="244">
        <f t="shared" si="5"/>
        <v>180</v>
      </c>
      <c r="K49" s="244">
        <f t="shared" si="5"/>
        <v>30</v>
      </c>
      <c r="L49" s="208"/>
    </row>
    <row r="50" spans="1:13" ht="23">
      <c r="A50" s="6"/>
      <c r="B50" s="164"/>
      <c r="D50" s="9"/>
      <c r="E50" s="9"/>
      <c r="F50" s="9"/>
      <c r="G50" s="9"/>
      <c r="H50" s="9"/>
      <c r="I50" s="9"/>
      <c r="J50" s="59"/>
      <c r="K50" s="59"/>
      <c r="L50" s="60"/>
      <c r="M50" s="3"/>
    </row>
    <row r="51" spans="1:13" ht="23">
      <c r="A51" s="6" t="s">
        <v>36</v>
      </c>
      <c r="B51" s="164"/>
      <c r="D51" s="9"/>
      <c r="E51" s="9"/>
      <c r="F51" s="9"/>
      <c r="G51" s="9"/>
      <c r="H51" s="9"/>
      <c r="I51" s="9"/>
      <c r="J51" s="9"/>
      <c r="K51" s="58"/>
      <c r="L51" s="60">
        <f>J24+J38+J49</f>
        <v>930</v>
      </c>
    </row>
    <row r="52" spans="1:13" ht="20" customHeight="1"/>
    <row r="53" spans="1:13" ht="20" customHeight="1">
      <c r="B53" s="165" t="s">
        <v>37</v>
      </c>
      <c r="C53" s="3">
        <f>(D24+D38+D49)*15</f>
        <v>390</v>
      </c>
      <c r="G53" s="61"/>
    </row>
    <row r="54" spans="1:13" ht="20" customHeight="1">
      <c r="B54" s="165" t="s">
        <v>38</v>
      </c>
      <c r="C54" s="61">
        <f>100*(C53/L51)</f>
        <v>41.935483870967744</v>
      </c>
      <c r="D54" s="3" t="s">
        <v>39</v>
      </c>
    </row>
    <row r="55" spans="1:13" ht="20" customHeight="1">
      <c r="A55" s="79"/>
    </row>
    <row r="56" spans="1:13" ht="15" customHeight="1">
      <c r="A56" s="82"/>
      <c r="B56" s="236" t="s">
        <v>119</v>
      </c>
      <c r="C56" s="3">
        <f>K30+K45+K43+K44+K37+K47+K48</f>
        <v>32</v>
      </c>
      <c r="D56" s="80"/>
      <c r="E56" s="80"/>
    </row>
    <row r="57" spans="1:13" ht="15" customHeight="1">
      <c r="A57" s="82"/>
      <c r="B57" s="165" t="s">
        <v>59</v>
      </c>
      <c r="C57" s="61">
        <f>100*(C56/90)</f>
        <v>35.555555555555557</v>
      </c>
      <c r="D57" s="3" t="s">
        <v>68</v>
      </c>
    </row>
    <row r="58" spans="1:13" ht="15" customHeight="1">
      <c r="A58" s="82"/>
      <c r="B58" s="165"/>
      <c r="C58" s="61"/>
      <c r="D58" s="3"/>
    </row>
    <row r="59" spans="1:13" ht="15" customHeight="1">
      <c r="A59" s="82"/>
      <c r="B59" s="165"/>
      <c r="C59" s="61"/>
      <c r="D59" s="3"/>
    </row>
    <row r="60" spans="1:13" ht="20" customHeight="1">
      <c r="B60" s="260" t="s">
        <v>87</v>
      </c>
      <c r="J60" s="105"/>
    </row>
    <row r="61" spans="1:13" ht="20" customHeight="1">
      <c r="B61" s="168" t="s">
        <v>77</v>
      </c>
      <c r="C61" s="227" t="s">
        <v>88</v>
      </c>
      <c r="D61" s="110" t="s">
        <v>75</v>
      </c>
      <c r="L61" s="108"/>
      <c r="M61" s="114"/>
    </row>
    <row r="62" spans="1:13" ht="12.75" customHeight="1">
      <c r="B62" s="168"/>
      <c r="C62" s="227" t="s">
        <v>89</v>
      </c>
      <c r="D62" s="110" t="s">
        <v>76</v>
      </c>
      <c r="L62" s="108"/>
      <c r="M62" s="114"/>
    </row>
    <row r="63" spans="1:13" ht="20" customHeight="1">
      <c r="B63" s="169" t="s">
        <v>120</v>
      </c>
      <c r="C63" s="227" t="s">
        <v>90</v>
      </c>
      <c r="D63" t="s">
        <v>84</v>
      </c>
      <c r="J63" s="109"/>
      <c r="K63" s="117"/>
      <c r="L63" s="112"/>
      <c r="M63" s="117"/>
    </row>
    <row r="64" spans="1:13" ht="12.75" customHeight="1">
      <c r="B64" s="169"/>
      <c r="C64" s="227" t="s">
        <v>91</v>
      </c>
      <c r="D64" t="s">
        <v>83</v>
      </c>
      <c r="K64" s="117"/>
      <c r="L64" s="112"/>
      <c r="M64" s="117"/>
    </row>
    <row r="65" spans="1:13" ht="20" customHeight="1">
      <c r="B65" s="169" t="s">
        <v>121</v>
      </c>
      <c r="C65" s="227" t="s">
        <v>146</v>
      </c>
      <c r="D65" t="s">
        <v>86</v>
      </c>
      <c r="L65" s="112"/>
      <c r="M65" s="116"/>
    </row>
    <row r="66" spans="1:13" ht="14.25" customHeight="1">
      <c r="B66" s="169"/>
      <c r="C66" s="227" t="s">
        <v>147</v>
      </c>
      <c r="D66" t="s">
        <v>85</v>
      </c>
      <c r="L66" s="112"/>
      <c r="M66" s="116"/>
    </row>
    <row r="67" spans="1:13" ht="20" customHeight="1">
      <c r="B67" s="168" t="s">
        <v>122</v>
      </c>
      <c r="C67" s="227" t="s">
        <v>148</v>
      </c>
      <c r="D67" s="110" t="s">
        <v>81</v>
      </c>
      <c r="L67" s="108"/>
      <c r="M67" s="114"/>
    </row>
    <row r="68" spans="1:13">
      <c r="B68" s="168"/>
      <c r="C68" s="227" t="s">
        <v>149</v>
      </c>
      <c r="D68" s="110" t="s">
        <v>82</v>
      </c>
      <c r="L68" s="108"/>
      <c r="M68" s="114"/>
    </row>
    <row r="69" spans="1:13" ht="20">
      <c r="A69" s="269" t="s">
        <v>171</v>
      </c>
      <c r="B69" s="2"/>
      <c r="C69" s="2"/>
      <c r="D69" s="2"/>
      <c r="E69" s="2"/>
      <c r="F69" s="2"/>
      <c r="G69" s="2"/>
      <c r="H69" s="2"/>
      <c r="I69" s="2"/>
      <c r="J69" s="2"/>
    </row>
    <row r="70" spans="1:13" ht="15" customHeight="1">
      <c r="A70" s="9" t="s">
        <v>172</v>
      </c>
      <c r="B70" s="58"/>
      <c r="C70" s="58"/>
      <c r="D70" s="58"/>
      <c r="E70" s="58"/>
      <c r="F70" s="58"/>
      <c r="G70" s="58"/>
      <c r="H70" s="58"/>
      <c r="I70" s="58"/>
      <c r="J70" s="58"/>
    </row>
    <row r="71" spans="1:13" ht="18">
      <c r="A71" s="9" t="s">
        <v>173</v>
      </c>
      <c r="B71"/>
    </row>
    <row r="73" spans="1:13" ht="16">
      <c r="A73" s="103"/>
      <c r="B73" s="170"/>
      <c r="C73" s="82"/>
    </row>
    <row r="74" spans="1:13">
      <c r="A74" s="104"/>
      <c r="B74" s="170"/>
      <c r="C74" s="82"/>
    </row>
    <row r="75" spans="1:13">
      <c r="B75" s="171"/>
      <c r="C75" s="82"/>
    </row>
    <row r="76" spans="1:13" ht="14">
      <c r="A76" s="106"/>
      <c r="B76" s="172"/>
      <c r="C76" s="82"/>
    </row>
    <row r="77" spans="1:13" ht="14">
      <c r="A77" s="105"/>
      <c r="B77" s="173"/>
      <c r="C77" s="110"/>
    </row>
    <row r="78" spans="1:13" ht="14">
      <c r="A78" s="105"/>
      <c r="B78" s="173"/>
      <c r="C78" s="111"/>
    </row>
    <row r="79" spans="1:13" ht="14">
      <c r="A79" s="105"/>
      <c r="B79" s="173"/>
      <c r="C79" s="107"/>
      <c r="D79" s="54"/>
    </row>
    <row r="80" spans="1:13" ht="14">
      <c r="A80" s="105"/>
      <c r="B80" s="173"/>
      <c r="C80" s="82"/>
    </row>
    <row r="81" spans="1:3" ht="14">
      <c r="A81" s="105"/>
      <c r="B81" s="173"/>
      <c r="C81" s="82"/>
    </row>
    <row r="83" spans="1:3" ht="14">
      <c r="A83" s="105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56" firstPageNumber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topLeftCell="A4" workbookViewId="0">
      <selection activeCell="A11" sqref="A11"/>
    </sheetView>
  </sheetViews>
  <sheetFormatPr baseColWidth="10" defaultRowHeight="13"/>
  <cols>
    <col min="1" max="1" width="4.83203125" customWidth="1"/>
    <col min="2" max="2" width="43.6640625" customWidth="1"/>
    <col min="3" max="3" width="14.1640625" customWidth="1"/>
    <col min="4" max="9" width="5.6640625" customWidth="1"/>
    <col min="10" max="10" width="12.5" customWidth="1"/>
    <col min="11" max="11" width="14.6640625" customWidth="1"/>
    <col min="12" max="256" width="8.83203125" customWidth="1"/>
  </cols>
  <sheetData>
    <row r="1" spans="1:12" ht="15" customHeight="1">
      <c r="D1" s="1" t="s">
        <v>23</v>
      </c>
    </row>
    <row r="2" spans="1:12" ht="30" customHeight="1">
      <c r="C2" s="2"/>
    </row>
    <row r="3" spans="1:12" ht="14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8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9" t="s">
        <v>155</v>
      </c>
    </row>
    <row r="5" spans="1:12" ht="20">
      <c r="A5" s="6" t="s">
        <v>29</v>
      </c>
      <c r="B5" s="7"/>
      <c r="C5" s="7"/>
      <c r="D5" s="7"/>
      <c r="E5" s="7"/>
      <c r="F5" s="7"/>
      <c r="G5" s="7"/>
      <c r="H5" s="7"/>
      <c r="I5" s="7"/>
      <c r="J5" s="2"/>
      <c r="K5" s="2"/>
      <c r="L5" s="4"/>
    </row>
    <row r="6" spans="1:12" ht="19.5" customHeight="1">
      <c r="A6" s="6"/>
      <c r="B6" s="7"/>
      <c r="C6" s="7"/>
      <c r="D6" s="8"/>
      <c r="E6" s="7"/>
      <c r="F6" s="7"/>
      <c r="G6" s="7"/>
      <c r="H6" s="7"/>
      <c r="I6" s="7"/>
      <c r="J6" s="2"/>
      <c r="K6" s="2"/>
      <c r="L6" s="4"/>
    </row>
    <row r="7" spans="1:12" ht="20" customHeight="1">
      <c r="A7" s="6" t="s">
        <v>24</v>
      </c>
      <c r="B7" s="7"/>
      <c r="C7" s="9"/>
      <c r="D7" s="7"/>
      <c r="E7" s="7"/>
      <c r="F7" s="7"/>
      <c r="G7" s="7"/>
      <c r="H7" s="7"/>
      <c r="I7" s="7"/>
      <c r="J7" s="2"/>
      <c r="K7" s="2"/>
      <c r="L7" s="4"/>
    </row>
    <row r="8" spans="1:12" ht="20" customHeight="1">
      <c r="A8" s="6" t="s">
        <v>45</v>
      </c>
      <c r="B8" s="7"/>
      <c r="C8" s="9"/>
      <c r="D8" s="7"/>
      <c r="E8" s="7"/>
      <c r="F8" s="7"/>
      <c r="G8" s="7"/>
      <c r="H8" s="7"/>
      <c r="I8" s="7"/>
      <c r="J8" s="2"/>
      <c r="K8" s="2"/>
      <c r="L8" s="4"/>
    </row>
    <row r="9" spans="1:12" ht="20" customHeight="1">
      <c r="A9" s="6" t="s">
        <v>44</v>
      </c>
      <c r="B9" s="7"/>
      <c r="C9" s="7"/>
      <c r="D9" s="7"/>
      <c r="E9" s="7"/>
      <c r="F9" s="7"/>
      <c r="G9" s="7"/>
      <c r="H9" s="7"/>
      <c r="I9" s="7"/>
      <c r="J9" s="2"/>
      <c r="K9" s="2"/>
      <c r="L9" s="4"/>
    </row>
    <row r="10" spans="1:12" ht="20" customHeight="1">
      <c r="A10" s="10" t="s">
        <v>154</v>
      </c>
      <c r="B10" s="7"/>
      <c r="C10" s="7"/>
      <c r="D10" s="7"/>
      <c r="E10" s="7"/>
      <c r="F10" s="7"/>
      <c r="G10" s="7"/>
      <c r="H10" s="7"/>
      <c r="I10" s="7"/>
      <c r="J10" s="2"/>
      <c r="K10" s="2"/>
      <c r="L10" s="4"/>
    </row>
    <row r="11" spans="1:12" ht="20" customHeight="1" thickBot="1">
      <c r="A11" s="271" t="s">
        <v>174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8.75" customHeight="1" thickBot="1">
      <c r="A12" s="12"/>
      <c r="B12" s="13"/>
      <c r="C12" s="13"/>
      <c r="D12" s="13"/>
      <c r="E12" s="13"/>
      <c r="F12" s="14" t="s">
        <v>3</v>
      </c>
      <c r="G12" s="13"/>
      <c r="H12" s="13" t="s">
        <v>125</v>
      </c>
      <c r="I12" s="13"/>
      <c r="J12" s="14"/>
      <c r="K12" s="68" t="s">
        <v>26</v>
      </c>
      <c r="L12" s="16"/>
    </row>
    <row r="13" spans="1:12" ht="15" customHeight="1">
      <c r="A13" s="17" t="s">
        <v>5</v>
      </c>
      <c r="B13" s="18" t="s">
        <v>6</v>
      </c>
      <c r="C13" s="18" t="s">
        <v>7</v>
      </c>
      <c r="D13" s="69" t="s">
        <v>27</v>
      </c>
      <c r="F13" s="19"/>
      <c r="G13" s="19"/>
      <c r="H13" s="19"/>
      <c r="I13" s="20"/>
      <c r="J13" s="18" t="s">
        <v>8</v>
      </c>
      <c r="K13" s="21" t="s">
        <v>9</v>
      </c>
      <c r="L13" s="22" t="s">
        <v>10</v>
      </c>
    </row>
    <row r="14" spans="1:12" ht="15" customHeight="1" thickBot="1">
      <c r="A14" s="23"/>
      <c r="B14" s="24"/>
      <c r="C14" s="24"/>
      <c r="D14" s="25" t="s">
        <v>11</v>
      </c>
      <c r="E14" s="26" t="s">
        <v>12</v>
      </c>
      <c r="F14" s="25" t="s">
        <v>13</v>
      </c>
      <c r="G14" s="25" t="s">
        <v>14</v>
      </c>
      <c r="H14" s="25" t="s">
        <v>15</v>
      </c>
      <c r="I14" s="25" t="s">
        <v>16</v>
      </c>
      <c r="J14" s="25" t="s">
        <v>17</v>
      </c>
      <c r="K14" s="27" t="s">
        <v>18</v>
      </c>
      <c r="L14" s="28"/>
    </row>
    <row r="15" spans="1:12" ht="20" customHeight="1">
      <c r="A15" s="29">
        <v>1</v>
      </c>
      <c r="B15" s="63" t="s">
        <v>51</v>
      </c>
      <c r="C15" s="234" t="s">
        <v>111</v>
      </c>
      <c r="D15" s="30">
        <v>1</v>
      </c>
      <c r="E15" s="30"/>
      <c r="F15" s="30"/>
      <c r="G15" s="30">
        <v>2</v>
      </c>
      <c r="H15" s="30"/>
      <c r="I15" s="30"/>
      <c r="J15" s="30">
        <f t="shared" ref="J15:J20" si="0">SUM(D15:I15)*15</f>
        <v>45</v>
      </c>
      <c r="K15" s="32">
        <v>4</v>
      </c>
      <c r="L15" s="33" t="s">
        <v>49</v>
      </c>
    </row>
    <row r="16" spans="1:12" ht="20" customHeight="1">
      <c r="A16" s="34">
        <v>2</v>
      </c>
      <c r="B16" s="63" t="s">
        <v>56</v>
      </c>
      <c r="C16" s="234" t="s">
        <v>112</v>
      </c>
      <c r="D16" s="35">
        <v>1</v>
      </c>
      <c r="E16" s="35"/>
      <c r="F16" s="35"/>
      <c r="G16" s="35"/>
      <c r="H16" s="35">
        <v>2</v>
      </c>
      <c r="I16" s="35"/>
      <c r="J16" s="30">
        <f t="shared" si="0"/>
        <v>45</v>
      </c>
      <c r="K16" s="31">
        <v>4</v>
      </c>
      <c r="L16" s="36" t="s">
        <v>167</v>
      </c>
    </row>
    <row r="17" spans="1:26" ht="20" customHeight="1">
      <c r="A17" s="37">
        <v>3</v>
      </c>
      <c r="B17" s="66" t="s">
        <v>57</v>
      </c>
      <c r="C17" s="234" t="s">
        <v>113</v>
      </c>
      <c r="D17" s="30">
        <v>2</v>
      </c>
      <c r="E17" s="30"/>
      <c r="F17" s="30"/>
      <c r="G17" s="30"/>
      <c r="H17" s="30">
        <v>2</v>
      </c>
      <c r="I17" s="30"/>
      <c r="J17" s="30">
        <f t="shared" si="0"/>
        <v>60</v>
      </c>
      <c r="K17" s="38">
        <v>5</v>
      </c>
      <c r="L17" s="39" t="s">
        <v>167</v>
      </c>
    </row>
    <row r="18" spans="1:26" ht="20" customHeight="1">
      <c r="A18" s="29">
        <v>4</v>
      </c>
      <c r="B18" s="71" t="s">
        <v>25</v>
      </c>
      <c r="C18" s="234" t="s">
        <v>114</v>
      </c>
      <c r="D18" s="30">
        <v>1</v>
      </c>
      <c r="E18" s="30"/>
      <c r="F18" s="30"/>
      <c r="G18" s="30"/>
      <c r="H18" s="30">
        <v>2</v>
      </c>
      <c r="I18" s="30"/>
      <c r="J18" s="30">
        <f t="shared" si="0"/>
        <v>45</v>
      </c>
      <c r="K18" s="31">
        <v>3</v>
      </c>
      <c r="L18" s="33" t="s">
        <v>72</v>
      </c>
    </row>
    <row r="19" spans="1:26" ht="20" customHeight="1">
      <c r="A19" s="65">
        <v>5</v>
      </c>
      <c r="B19" s="71" t="s">
        <v>69</v>
      </c>
      <c r="C19" s="234" t="s">
        <v>115</v>
      </c>
      <c r="D19" s="30">
        <v>1</v>
      </c>
      <c r="E19" s="30"/>
      <c r="F19" s="30"/>
      <c r="G19" s="30"/>
      <c r="H19" s="30">
        <v>2</v>
      </c>
      <c r="I19" s="30"/>
      <c r="J19" s="30">
        <f t="shared" si="0"/>
        <v>45</v>
      </c>
      <c r="K19" s="62">
        <v>3</v>
      </c>
      <c r="L19" s="33" t="s">
        <v>70</v>
      </c>
    </row>
    <row r="20" spans="1:26" ht="20" customHeight="1">
      <c r="A20" s="149">
        <v>6</v>
      </c>
      <c r="B20" s="64" t="s">
        <v>55</v>
      </c>
      <c r="C20" s="234" t="s">
        <v>116</v>
      </c>
      <c r="D20" s="30">
        <v>2</v>
      </c>
      <c r="E20" s="30">
        <v>2</v>
      </c>
      <c r="F20" s="30"/>
      <c r="G20" s="30">
        <v>2</v>
      </c>
      <c r="H20" s="30"/>
      <c r="I20" s="30"/>
      <c r="J20" s="30">
        <f t="shared" si="0"/>
        <v>90</v>
      </c>
      <c r="K20" s="62">
        <v>6</v>
      </c>
      <c r="L20" s="33" t="s">
        <v>49</v>
      </c>
    </row>
    <row r="21" spans="1:26" ht="20" customHeight="1" thickBot="1">
      <c r="A21" s="150">
        <v>7</v>
      </c>
      <c r="B21" s="74" t="s">
        <v>58</v>
      </c>
      <c r="C21" s="234" t="s">
        <v>117</v>
      </c>
      <c r="D21" s="30">
        <v>2</v>
      </c>
      <c r="E21" s="30">
        <v>2</v>
      </c>
      <c r="F21" s="30"/>
      <c r="G21" s="30"/>
      <c r="H21" s="30"/>
      <c r="I21" s="30"/>
      <c r="J21" s="30">
        <f>SUM(D21:I21)*15</f>
        <v>60</v>
      </c>
      <c r="K21" s="62">
        <v>5</v>
      </c>
      <c r="L21" s="151" t="s">
        <v>71</v>
      </c>
    </row>
    <row r="22" spans="1:26" ht="20" customHeight="1" thickBot="1">
      <c r="A22" s="76"/>
      <c r="B22" s="77"/>
      <c r="C22" s="44" t="s">
        <v>19</v>
      </c>
      <c r="D22" s="75">
        <f t="shared" ref="D22:K22" si="1">SUM(D15:D21)</f>
        <v>10</v>
      </c>
      <c r="E22" s="75">
        <f t="shared" si="1"/>
        <v>4</v>
      </c>
      <c r="F22" s="75">
        <f t="shared" si="1"/>
        <v>0</v>
      </c>
      <c r="G22" s="75">
        <f t="shared" si="1"/>
        <v>4</v>
      </c>
      <c r="H22" s="75">
        <f t="shared" si="1"/>
        <v>8</v>
      </c>
      <c r="I22" s="75">
        <f t="shared" si="1"/>
        <v>0</v>
      </c>
      <c r="J22" s="75">
        <f t="shared" si="1"/>
        <v>390</v>
      </c>
      <c r="K22" s="75">
        <f t="shared" si="1"/>
        <v>30</v>
      </c>
      <c r="L22" s="16"/>
    </row>
    <row r="23" spans="1:26" ht="20" customHeight="1">
      <c r="A23" s="55"/>
      <c r="B23" s="54"/>
      <c r="C23" s="89"/>
      <c r="D23" s="56"/>
      <c r="E23" s="56"/>
      <c r="F23" s="56"/>
      <c r="G23" s="56"/>
      <c r="H23" s="56"/>
      <c r="I23" s="56"/>
      <c r="J23" s="57"/>
      <c r="K23" s="57"/>
      <c r="L23" s="53"/>
    </row>
    <row r="24" spans="1:26" ht="20" customHeight="1">
      <c r="A24" s="92"/>
      <c r="B24" s="92"/>
      <c r="C24" s="93"/>
      <c r="D24" s="92"/>
      <c r="E24" s="92"/>
      <c r="F24" s="92"/>
      <c r="G24" s="56"/>
      <c r="H24" s="56"/>
      <c r="I24" s="56"/>
      <c r="J24" s="57"/>
      <c r="K24" s="57"/>
      <c r="L24" s="53"/>
    </row>
    <row r="25" spans="1:26" ht="20" customHeight="1">
      <c r="A25" s="92"/>
      <c r="B25" s="92"/>
      <c r="C25" s="94"/>
      <c r="D25" s="92"/>
      <c r="E25" s="92"/>
      <c r="F25" s="92"/>
      <c r="G25" s="54"/>
      <c r="H25" s="54"/>
      <c r="I25" s="54"/>
      <c r="J25" s="54"/>
      <c r="K25" s="54"/>
      <c r="L25" s="54"/>
    </row>
    <row r="26" spans="1:26" ht="20" customHeight="1">
      <c r="A26" s="92"/>
      <c r="B26" s="92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26" ht="20" customHeight="1">
      <c r="A27" s="78"/>
      <c r="B27" s="78"/>
      <c r="C27" s="55"/>
      <c r="D27" s="54"/>
      <c r="E27" s="54"/>
      <c r="F27" s="56"/>
      <c r="G27" s="56"/>
      <c r="H27" s="56"/>
      <c r="I27" s="54"/>
      <c r="J27" s="55"/>
      <c r="K27" s="90"/>
      <c r="L27" s="78"/>
    </row>
    <row r="28" spans="1:26" ht="20" customHeight="1">
      <c r="A28" s="55"/>
      <c r="B28" s="89"/>
      <c r="C28" s="54"/>
      <c r="D28" s="55"/>
      <c r="E28" s="55"/>
      <c r="F28" s="55"/>
      <c r="G28" s="55"/>
      <c r="H28" s="55"/>
      <c r="I28" s="55"/>
      <c r="J28" s="55"/>
      <c r="K28" s="55"/>
      <c r="L28" s="78"/>
    </row>
    <row r="29" spans="1:26" ht="20" customHeight="1">
      <c r="A29" s="55"/>
      <c r="B29" s="89"/>
      <c r="C29" s="89"/>
      <c r="D29" s="57"/>
      <c r="E29" s="57"/>
      <c r="F29" s="57"/>
      <c r="G29" s="57"/>
      <c r="H29" s="57"/>
      <c r="I29" s="57"/>
      <c r="J29" s="57"/>
      <c r="K29" s="96"/>
      <c r="L29" s="4"/>
    </row>
    <row r="30" spans="1:26" ht="20" customHeight="1">
      <c r="A30" s="95"/>
      <c r="B30" s="89"/>
      <c r="C30" s="89"/>
      <c r="D30" s="57"/>
      <c r="E30" s="57"/>
      <c r="F30" s="57"/>
      <c r="G30" s="57"/>
      <c r="H30" s="57"/>
      <c r="I30" s="57"/>
      <c r="J30" s="57"/>
      <c r="K30" s="96"/>
      <c r="L30" s="4"/>
    </row>
    <row r="31" spans="1:26" ht="20" customHeight="1">
      <c r="A31" s="95"/>
      <c r="B31" s="89"/>
      <c r="C31" s="89"/>
      <c r="D31" s="57"/>
      <c r="E31" s="57"/>
      <c r="F31" s="57"/>
      <c r="G31" s="57"/>
      <c r="H31" s="57"/>
      <c r="I31" s="57"/>
      <c r="J31" s="57"/>
      <c r="K31" s="96"/>
      <c r="L31" s="4"/>
    </row>
    <row r="32" spans="1:26" ht="20" customHeight="1">
      <c r="A32" s="55"/>
      <c r="B32" s="89"/>
      <c r="C32" s="89"/>
      <c r="D32" s="56"/>
      <c r="E32" s="56"/>
      <c r="F32" s="56"/>
      <c r="G32" s="56"/>
      <c r="H32" s="56"/>
      <c r="I32" s="56"/>
      <c r="J32" s="57"/>
      <c r="K32" s="96"/>
      <c r="L32" s="4"/>
      <c r="N32" s="55"/>
      <c r="O32" s="56"/>
      <c r="P32" s="57"/>
      <c r="Q32" s="56"/>
      <c r="R32" s="56"/>
      <c r="S32" s="56"/>
      <c r="T32" s="56"/>
      <c r="U32" s="56"/>
      <c r="V32" s="56"/>
      <c r="W32" s="57"/>
      <c r="X32" s="53"/>
      <c r="Y32" s="54"/>
      <c r="Z32" s="54"/>
    </row>
    <row r="33" spans="1:12" ht="20" customHeight="1">
      <c r="A33" s="55"/>
      <c r="B33" s="89"/>
      <c r="C33" s="53"/>
      <c r="D33" s="54"/>
      <c r="E33" s="54"/>
      <c r="F33" s="54"/>
      <c r="G33" s="54"/>
      <c r="H33" s="54"/>
      <c r="I33" s="54"/>
      <c r="J33" s="54"/>
      <c r="K33" s="97"/>
      <c r="L33" s="4"/>
    </row>
    <row r="34" spans="1:12" ht="20" customHeight="1">
      <c r="A34" s="55"/>
      <c r="B34" s="101"/>
      <c r="C34" s="54"/>
      <c r="D34" s="54"/>
      <c r="E34" s="54"/>
      <c r="F34" s="91"/>
      <c r="G34" s="54"/>
      <c r="H34" s="54"/>
      <c r="I34" s="54"/>
      <c r="J34" s="91"/>
      <c r="K34" s="53"/>
      <c r="L34" s="54"/>
    </row>
    <row r="35" spans="1:12" ht="20" customHeight="1">
      <c r="A35" s="55"/>
      <c r="B35" s="55"/>
      <c r="C35" s="55"/>
      <c r="D35" s="54"/>
      <c r="E35" s="54"/>
      <c r="F35" s="56"/>
      <c r="G35" s="56"/>
      <c r="H35" s="56"/>
      <c r="I35" s="54"/>
      <c r="J35" s="55"/>
      <c r="K35" s="55"/>
      <c r="L35" s="55"/>
    </row>
    <row r="36" spans="1:12" ht="20" customHeight="1">
      <c r="A36" s="54"/>
      <c r="B36" s="54"/>
      <c r="C36" s="54"/>
      <c r="D36" s="55"/>
      <c r="E36" s="55"/>
      <c r="F36" s="55"/>
      <c r="G36" s="55"/>
      <c r="H36" s="55"/>
      <c r="I36" s="55"/>
      <c r="J36" s="55"/>
      <c r="K36" s="55"/>
      <c r="L36" s="90"/>
    </row>
    <row r="37" spans="1:12" ht="20" customHeight="1">
      <c r="A37" s="95"/>
      <c r="B37" s="89"/>
      <c r="C37" s="89"/>
      <c r="D37" s="57"/>
      <c r="E37" s="57"/>
      <c r="F37" s="57"/>
      <c r="G37" s="57"/>
      <c r="H37" s="57"/>
      <c r="I37" s="57"/>
      <c r="J37" s="57"/>
      <c r="K37" s="57"/>
      <c r="L37" s="96"/>
    </row>
    <row r="38" spans="1:12" ht="20" customHeight="1">
      <c r="A38" s="95"/>
      <c r="B38" s="89"/>
      <c r="C38" s="89"/>
      <c r="D38" s="57"/>
      <c r="E38" s="57"/>
      <c r="F38" s="57"/>
      <c r="G38" s="57"/>
      <c r="H38" s="57"/>
      <c r="I38" s="57"/>
      <c r="J38" s="57"/>
      <c r="K38" s="57"/>
      <c r="L38" s="96"/>
    </row>
    <row r="39" spans="1:12" ht="20" customHeight="1">
      <c r="A39" s="55"/>
      <c r="B39" s="89"/>
      <c r="C39" s="89"/>
      <c r="D39" s="57"/>
      <c r="E39" s="57"/>
      <c r="F39" s="57"/>
      <c r="G39" s="57"/>
      <c r="H39" s="57"/>
      <c r="I39" s="57"/>
      <c r="J39" s="57"/>
      <c r="K39" s="57"/>
      <c r="L39" s="96"/>
    </row>
    <row r="40" spans="1:12" s="2" customFormat="1" ht="20" customHeight="1">
      <c r="A40" s="55"/>
      <c r="B40" s="89"/>
      <c r="C40" s="89"/>
      <c r="D40" s="56"/>
      <c r="E40" s="56"/>
      <c r="F40" s="56"/>
      <c r="G40" s="56"/>
      <c r="H40" s="56"/>
      <c r="I40" s="56"/>
      <c r="J40" s="57"/>
      <c r="K40" s="57"/>
      <c r="L40" s="53"/>
    </row>
    <row r="41" spans="1:12" ht="20" customHeight="1">
      <c r="A41" s="95"/>
      <c r="B41" s="89"/>
      <c r="C41" s="89"/>
      <c r="D41" s="57"/>
      <c r="E41" s="57"/>
      <c r="F41" s="57"/>
      <c r="G41" s="57"/>
      <c r="H41" s="57"/>
      <c r="I41" s="57"/>
      <c r="J41" s="57"/>
      <c r="K41" s="57"/>
      <c r="L41" s="96"/>
    </row>
    <row r="42" spans="1:12" s="58" customFormat="1" ht="20" customHeight="1">
      <c r="A42" s="95"/>
      <c r="B42" s="54"/>
      <c r="C42" s="89"/>
      <c r="D42" s="57"/>
      <c r="E42" s="57"/>
      <c r="F42" s="57"/>
      <c r="G42" s="57"/>
      <c r="H42" s="57"/>
      <c r="I42" s="57"/>
      <c r="J42" s="57"/>
      <c r="K42" s="57"/>
      <c r="L42" s="96"/>
    </row>
    <row r="43" spans="1:12" ht="20" customHeight="1">
      <c r="A43" s="95"/>
      <c r="B43" s="54"/>
      <c r="C43" s="89"/>
      <c r="D43" s="57"/>
      <c r="E43" s="57"/>
      <c r="F43" s="57"/>
      <c r="G43" s="57"/>
      <c r="H43" s="57"/>
      <c r="I43" s="57"/>
      <c r="J43" s="57"/>
      <c r="K43" s="57"/>
      <c r="L43" s="96"/>
    </row>
    <row r="44" spans="1:12" ht="20" customHeight="1">
      <c r="A44" s="54"/>
      <c r="B44" s="54"/>
      <c r="C44" s="53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20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1:12" ht="20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1:12" s="9" customFormat="1" ht="20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1:12" s="9" customFormat="1" ht="18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1:13" ht="16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3"/>
    </row>
    <row r="50" spans="1:13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1:13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1:13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3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1:13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1:13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1:13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3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1:13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1:13" ht="13.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3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3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3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3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1:1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1:1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1:1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1:1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1:1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1:1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1:1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1:1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1:1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1:1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  <row r="75" spans="1:1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  <row r="76" spans="1:1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</row>
    <row r="77" spans="1:1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</row>
    <row r="78" spans="1:1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</row>
    <row r="79" spans="1:1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</row>
    <row r="80" spans="1:1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</row>
    <row r="81" spans="1:1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</row>
  </sheetData>
  <phoneticPr fontId="0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9" firstPageNumber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>
      <selection activeCell="C10" sqref="C10"/>
    </sheetView>
  </sheetViews>
  <sheetFormatPr baseColWidth="10" defaultRowHeight="13"/>
  <cols>
    <col min="1" max="1" width="14.5" customWidth="1"/>
    <col min="2" max="2" width="8.5" customWidth="1"/>
    <col min="3" max="3" width="14" customWidth="1"/>
    <col min="4" max="4" width="10.83203125" customWidth="1"/>
    <col min="5" max="5" width="46" customWidth="1"/>
    <col min="6" max="256" width="8.83203125" customWidth="1"/>
  </cols>
  <sheetData>
    <row r="1" spans="1:8">
      <c r="A1" s="262" t="s">
        <v>137</v>
      </c>
      <c r="B1" s="58"/>
      <c r="C1" s="58"/>
      <c r="D1" s="58"/>
      <c r="E1" s="58"/>
      <c r="F1" s="58"/>
      <c r="G1" s="58"/>
      <c r="H1" s="58"/>
    </row>
    <row r="2" spans="1:8">
      <c r="A2" s="262"/>
      <c r="B2" s="58"/>
      <c r="C2" s="58"/>
      <c r="D2" s="58"/>
      <c r="E2" s="58"/>
      <c r="F2" s="58"/>
      <c r="G2" s="58"/>
      <c r="H2" s="58"/>
    </row>
    <row r="3" spans="1:8">
      <c r="A3" s="102"/>
      <c r="B3" s="83">
        <v>1</v>
      </c>
      <c r="C3" s="261" t="s">
        <v>47</v>
      </c>
      <c r="D3" t="s">
        <v>126</v>
      </c>
      <c r="E3" s="58"/>
    </row>
    <row r="4" spans="1:8">
      <c r="A4" s="130"/>
      <c r="B4" s="83">
        <v>2</v>
      </c>
      <c r="C4" s="261" t="s">
        <v>127</v>
      </c>
      <c r="D4" t="s">
        <v>128</v>
      </c>
      <c r="E4" s="58"/>
    </row>
    <row r="5" spans="1:8" ht="20" customHeight="1">
      <c r="A5" s="131"/>
      <c r="B5" s="83">
        <v>3</v>
      </c>
      <c r="C5" s="261" t="s">
        <v>48</v>
      </c>
      <c r="D5" t="s">
        <v>129</v>
      </c>
      <c r="E5" s="58"/>
    </row>
    <row r="6" spans="1:8" ht="15" customHeight="1">
      <c r="A6" s="140"/>
      <c r="B6" s="83">
        <v>4</v>
      </c>
      <c r="C6" s="261" t="s">
        <v>71</v>
      </c>
      <c r="D6" t="s">
        <v>130</v>
      </c>
      <c r="E6" s="58"/>
      <c r="F6" s="58"/>
      <c r="G6" s="58"/>
      <c r="H6" s="58"/>
    </row>
    <row r="7" spans="1:8" ht="15" customHeight="1">
      <c r="A7" s="141"/>
      <c r="B7" s="83">
        <v>5</v>
      </c>
      <c r="C7" s="261" t="s">
        <v>49</v>
      </c>
      <c r="D7" t="s">
        <v>131</v>
      </c>
      <c r="E7" s="58"/>
      <c r="F7" s="58"/>
      <c r="G7" s="58"/>
      <c r="H7" s="58"/>
    </row>
    <row r="8" spans="1:8" ht="15" customHeight="1">
      <c r="A8" s="141"/>
      <c r="B8" s="83">
        <v>6</v>
      </c>
      <c r="C8" s="261" t="s">
        <v>50</v>
      </c>
      <c r="D8" t="s">
        <v>132</v>
      </c>
      <c r="E8" s="58"/>
      <c r="F8" s="83"/>
      <c r="H8" s="58"/>
    </row>
    <row r="9" spans="1:8" ht="15" customHeight="1">
      <c r="A9" s="141"/>
      <c r="B9" s="83">
        <v>7</v>
      </c>
      <c r="C9" s="261" t="s">
        <v>70</v>
      </c>
      <c r="D9" t="s">
        <v>133</v>
      </c>
      <c r="E9" s="58"/>
      <c r="F9" s="83"/>
      <c r="H9" s="58"/>
    </row>
    <row r="10" spans="1:8" ht="15" customHeight="1">
      <c r="A10" s="134"/>
      <c r="B10" s="83">
        <v>8</v>
      </c>
      <c r="C10" s="261" t="s">
        <v>167</v>
      </c>
      <c r="D10" t="s">
        <v>168</v>
      </c>
      <c r="E10" s="58"/>
      <c r="F10" s="83"/>
      <c r="H10" s="58"/>
    </row>
    <row r="11" spans="1:8" ht="15" customHeight="1">
      <c r="A11" s="134"/>
      <c r="B11" s="83"/>
      <c r="C11" s="261"/>
      <c r="D11" s="58"/>
      <c r="E11" s="58"/>
      <c r="F11" s="83"/>
      <c r="H11" s="58"/>
    </row>
    <row r="12" spans="1:8" ht="15" customHeight="1">
      <c r="A12" s="134"/>
      <c r="B12" s="83">
        <v>9</v>
      </c>
      <c r="C12" s="261" t="s">
        <v>54</v>
      </c>
      <c r="D12" t="s">
        <v>134</v>
      </c>
      <c r="E12" s="58"/>
      <c r="F12" s="83"/>
      <c r="H12" s="58"/>
    </row>
    <row r="13" spans="1:8" ht="15" customHeight="1">
      <c r="A13" s="134"/>
      <c r="B13" s="83">
        <v>10</v>
      </c>
      <c r="C13" s="261" t="s">
        <v>135</v>
      </c>
      <c r="D13" t="s">
        <v>136</v>
      </c>
      <c r="E13" s="58"/>
      <c r="F13" s="83"/>
      <c r="H13" s="58"/>
    </row>
    <row r="14" spans="1:8" ht="15" customHeight="1">
      <c r="A14" s="134"/>
      <c r="B14" s="132"/>
      <c r="C14" s="134"/>
      <c r="D14" s="133"/>
      <c r="E14" s="134"/>
      <c r="F14" s="83"/>
      <c r="H14" s="58"/>
    </row>
    <row r="15" spans="1:8" ht="15" customHeight="1">
      <c r="A15" s="134"/>
      <c r="B15" s="133"/>
      <c r="C15" s="135"/>
      <c r="D15" s="133"/>
      <c r="E15" s="134"/>
      <c r="F15" s="58"/>
      <c r="G15" s="58"/>
      <c r="H15" s="58"/>
    </row>
    <row r="16" spans="1:8" ht="15" customHeight="1">
      <c r="A16" s="134"/>
      <c r="B16" s="132"/>
      <c r="C16" s="263" t="s">
        <v>169</v>
      </c>
      <c r="D16" s="264"/>
      <c r="E16" s="265"/>
      <c r="F16" s="58"/>
      <c r="G16" s="58"/>
      <c r="H16" s="58"/>
    </row>
    <row r="17" spans="1:8" ht="15" customHeight="1">
      <c r="A17" s="134"/>
      <c r="B17" s="137"/>
      <c r="C17" s="266"/>
      <c r="D17" s="264"/>
      <c r="E17" s="265"/>
      <c r="F17" s="58"/>
      <c r="G17" s="58"/>
      <c r="H17" s="58"/>
    </row>
    <row r="18" spans="1:8" ht="15" customHeight="1">
      <c r="A18" s="134"/>
      <c r="B18" s="137"/>
      <c r="C18" s="266"/>
      <c r="D18" s="264"/>
      <c r="E18" s="84" t="s">
        <v>152</v>
      </c>
      <c r="F18" s="58"/>
      <c r="G18" s="58"/>
    </row>
    <row r="19" spans="1:8" ht="15" customHeight="1">
      <c r="A19" s="142"/>
      <c r="B19" s="133"/>
      <c r="C19" s="131"/>
      <c r="D19" s="264"/>
      <c r="E19" s="84" t="s">
        <v>153</v>
      </c>
      <c r="F19" s="58"/>
      <c r="G19" s="58"/>
    </row>
    <row r="20" spans="1:8" ht="15" customHeight="1">
      <c r="A20" s="134"/>
      <c r="B20" s="133"/>
      <c r="C20" s="138"/>
      <c r="D20" s="133"/>
      <c r="E20" s="134"/>
      <c r="F20" s="58"/>
      <c r="G20" s="58"/>
      <c r="H20" s="58"/>
    </row>
    <row r="21" spans="1:8" ht="15" customHeight="1">
      <c r="A21" s="134"/>
      <c r="B21" s="133"/>
      <c r="C21" s="138"/>
      <c r="D21" s="133"/>
      <c r="E21" s="134"/>
      <c r="F21" s="58"/>
      <c r="G21" s="58"/>
      <c r="H21" s="58"/>
    </row>
    <row r="22" spans="1:8" ht="15" customHeight="1">
      <c r="A22" s="134"/>
      <c r="B22" s="133"/>
      <c r="C22" s="134"/>
      <c r="D22" s="133"/>
      <c r="E22" s="134"/>
      <c r="F22" s="58"/>
      <c r="G22" s="58"/>
      <c r="H22" s="58"/>
    </row>
    <row r="23" spans="1:8" ht="15" customHeight="1">
      <c r="A23" s="134"/>
      <c r="B23" s="133"/>
      <c r="C23" s="134"/>
      <c r="D23" s="133"/>
      <c r="E23" s="134"/>
      <c r="F23" s="58"/>
      <c r="G23" s="58"/>
      <c r="H23" s="58"/>
    </row>
    <row r="24" spans="1:8" ht="15" customHeight="1">
      <c r="A24" s="134"/>
      <c r="B24" s="133"/>
      <c r="C24" s="134"/>
      <c r="D24" s="133"/>
      <c r="E24" s="134"/>
      <c r="F24" s="58"/>
      <c r="G24" s="58"/>
      <c r="H24" s="58"/>
    </row>
    <row r="25" spans="1:8" ht="15" customHeight="1">
      <c r="A25" s="134"/>
      <c r="B25" s="133"/>
      <c r="C25" s="134"/>
      <c r="D25" s="133"/>
      <c r="E25" s="134"/>
      <c r="F25" s="58"/>
      <c r="G25" s="58"/>
      <c r="H25" s="58"/>
    </row>
    <row r="26" spans="1:8" ht="15" customHeight="1">
      <c r="A26" s="134"/>
      <c r="B26" s="132"/>
      <c r="C26" s="134"/>
      <c r="D26" s="133"/>
      <c r="E26" s="134"/>
      <c r="F26" s="58"/>
      <c r="G26" s="58"/>
      <c r="H26" s="58"/>
    </row>
    <row r="27" spans="1:8" ht="15" customHeight="1">
      <c r="A27" s="134"/>
      <c r="B27" s="133"/>
      <c r="C27" s="134"/>
      <c r="D27" s="133"/>
      <c r="E27" s="134"/>
      <c r="F27" s="58"/>
      <c r="G27" s="58"/>
      <c r="H27" s="58"/>
    </row>
    <row r="28" spans="1:8" ht="15" customHeight="1">
      <c r="A28" s="134"/>
      <c r="B28" s="133"/>
      <c r="C28" s="134"/>
      <c r="D28" s="133"/>
      <c r="E28" s="134"/>
      <c r="F28" s="58"/>
      <c r="G28" s="58"/>
    </row>
    <row r="29" spans="1:8" ht="15" customHeight="1">
      <c r="A29" s="134"/>
      <c r="B29" s="137"/>
      <c r="C29" s="134"/>
      <c r="D29" s="133"/>
      <c r="E29" s="134"/>
    </row>
    <row r="30" spans="1:8" ht="15" customHeight="1">
      <c r="A30" s="134"/>
      <c r="B30" s="133"/>
      <c r="C30" s="134"/>
      <c r="D30" s="133"/>
      <c r="E30" s="134"/>
    </row>
    <row r="31" spans="1:8" ht="15" customHeight="1">
      <c r="A31" s="134"/>
      <c r="B31" s="133"/>
      <c r="C31" s="134"/>
      <c r="D31" s="133"/>
      <c r="E31" s="134"/>
    </row>
    <row r="32" spans="1:8" ht="15" customHeight="1">
      <c r="A32" s="134"/>
      <c r="B32" s="132"/>
      <c r="C32" s="134"/>
      <c r="D32" s="133"/>
      <c r="E32" s="134"/>
    </row>
    <row r="33" spans="1:10" ht="15" customHeight="1">
      <c r="A33" s="134"/>
      <c r="B33" s="133"/>
      <c r="C33" s="136"/>
      <c r="D33" s="133"/>
      <c r="E33" s="134"/>
    </row>
    <row r="34" spans="1:10" ht="15" customHeight="1">
      <c r="A34" s="143"/>
      <c r="B34" s="133"/>
      <c r="C34" s="134"/>
      <c r="D34" s="133"/>
      <c r="E34" s="134"/>
    </row>
    <row r="35" spans="1:10" ht="20" customHeight="1">
      <c r="A35" s="139"/>
      <c r="B35" s="139"/>
      <c r="C35" s="138"/>
      <c r="D35" s="133"/>
      <c r="E35" s="134"/>
    </row>
    <row r="36" spans="1:10" ht="20" customHeight="1">
      <c r="A36" s="11"/>
      <c r="B36" s="80"/>
      <c r="C36" s="80"/>
      <c r="D36" s="133"/>
      <c r="E36" s="134"/>
      <c r="F36" s="80"/>
      <c r="G36" s="80"/>
      <c r="H36" s="80"/>
      <c r="I36" s="80"/>
      <c r="J36" s="80"/>
    </row>
    <row r="37" spans="1:10" ht="20" customHeight="1">
      <c r="A37" s="11"/>
      <c r="B37" s="80"/>
      <c r="C37" s="80"/>
      <c r="D37" s="146"/>
      <c r="E37" s="146"/>
    </row>
    <row r="38" spans="1:10" ht="20" customHeight="1">
      <c r="A38" s="144"/>
      <c r="B38" s="145"/>
      <c r="C38" s="145"/>
      <c r="D38" s="145"/>
      <c r="E38" s="145"/>
      <c r="F38" s="80"/>
      <c r="G38" s="80"/>
      <c r="H38" s="80"/>
      <c r="I38" s="80"/>
      <c r="J38" s="80"/>
    </row>
    <row r="39" spans="1:10" ht="20" customHeight="1">
      <c r="A39" s="144"/>
      <c r="B39" s="145"/>
      <c r="C39" s="145"/>
      <c r="D39" s="146"/>
      <c r="E39" s="146"/>
    </row>
    <row r="40" spans="1:10" ht="20" customHeight="1">
      <c r="A40" s="147"/>
      <c r="B40" s="145"/>
      <c r="C40" s="145"/>
      <c r="D40" s="145"/>
      <c r="E40" s="145"/>
      <c r="F40" s="80"/>
      <c r="G40" s="80"/>
      <c r="H40" s="80"/>
      <c r="I40" s="80"/>
      <c r="J40" s="80"/>
    </row>
    <row r="41" spans="1:10" ht="20" customHeight="1">
      <c r="A41" s="148"/>
      <c r="B41" s="145"/>
      <c r="C41" s="145"/>
      <c r="D41" s="133"/>
      <c r="E41" s="134"/>
    </row>
    <row r="42" spans="1:10" ht="20" customHeight="1">
      <c r="A42" s="147"/>
      <c r="B42" s="146"/>
      <c r="C42" s="146"/>
      <c r="D42" s="133"/>
      <c r="E42" s="134"/>
    </row>
    <row r="43" spans="1:10" ht="20" customHeight="1">
      <c r="A43" s="148"/>
      <c r="B43" s="146"/>
      <c r="C43" s="146"/>
      <c r="D43" s="119"/>
      <c r="E43" s="120"/>
    </row>
    <row r="44" spans="1:10" ht="20" customHeight="1">
      <c r="A44" s="124"/>
      <c r="B44" s="119"/>
      <c r="C44" s="120"/>
      <c r="D44" s="119"/>
      <c r="E44" s="120"/>
    </row>
    <row r="45" spans="1:10" ht="20" customHeight="1">
      <c r="A45" s="124"/>
      <c r="B45" s="119"/>
      <c r="C45" s="121"/>
      <c r="D45" s="119"/>
      <c r="E45" s="120"/>
    </row>
    <row r="46" spans="1:10" ht="20" customHeight="1">
      <c r="A46" s="120"/>
      <c r="B46" s="119"/>
      <c r="C46" s="121"/>
      <c r="D46" s="119"/>
      <c r="E46" s="120"/>
    </row>
    <row r="47" spans="1:10" ht="20" customHeight="1">
      <c r="A47" s="120"/>
      <c r="B47" s="119"/>
      <c r="C47" s="120"/>
      <c r="D47" s="119"/>
      <c r="E47" s="120"/>
    </row>
    <row r="48" spans="1:10" ht="20" customHeight="1">
      <c r="A48" s="119"/>
      <c r="B48" s="119"/>
      <c r="C48" s="121"/>
      <c r="D48" s="119"/>
      <c r="E48" s="120"/>
    </row>
    <row r="49" spans="1:6" ht="20" customHeight="1">
      <c r="A49" s="119"/>
      <c r="B49" s="119"/>
      <c r="C49" s="121"/>
      <c r="D49" s="119"/>
      <c r="E49" s="120"/>
    </row>
    <row r="50" spans="1:6" ht="20" customHeight="1">
      <c r="A50" s="119"/>
      <c r="B50" s="122"/>
      <c r="C50" s="123"/>
      <c r="D50" s="119"/>
      <c r="E50" s="120"/>
      <c r="F50" s="120"/>
    </row>
    <row r="51" spans="1:6" ht="20" customHeight="1">
      <c r="A51" s="125"/>
      <c r="B51" s="122"/>
      <c r="C51" s="123"/>
      <c r="D51" s="119"/>
      <c r="E51" s="120"/>
      <c r="F51" s="120"/>
    </row>
    <row r="52" spans="1:6" ht="20" customHeight="1">
      <c r="A52" s="125"/>
      <c r="B52" s="125"/>
      <c r="C52" s="126"/>
      <c r="D52" s="125"/>
      <c r="E52" s="127"/>
    </row>
    <row r="53" spans="1:6" ht="20" customHeight="1">
      <c r="A53" s="125"/>
      <c r="B53" s="125"/>
      <c r="C53" s="126"/>
      <c r="D53" s="125"/>
      <c r="E53" s="127"/>
    </row>
    <row r="54" spans="1:6" ht="20" customHeight="1">
      <c r="A54" s="125"/>
      <c r="B54" s="125"/>
      <c r="C54" s="126"/>
      <c r="D54" s="125"/>
      <c r="E54" s="127"/>
    </row>
    <row r="55" spans="1:6" ht="20" customHeight="1">
      <c r="A55" s="125"/>
      <c r="B55" s="125"/>
      <c r="C55" s="126"/>
      <c r="D55" s="125"/>
      <c r="E55" s="127"/>
    </row>
    <row r="56" spans="1:6" ht="20" customHeight="1">
      <c r="A56" s="125"/>
      <c r="B56" s="125"/>
      <c r="C56" s="126"/>
      <c r="D56" s="125"/>
      <c r="E56" s="127"/>
    </row>
    <row r="57" spans="1:6" ht="20" customHeight="1">
      <c r="A57" s="125"/>
      <c r="B57" s="125"/>
      <c r="C57" s="126"/>
      <c r="D57" s="125"/>
      <c r="E57" s="127"/>
    </row>
    <row r="58" spans="1:6" ht="20" customHeight="1">
      <c r="A58" s="125"/>
      <c r="B58" s="125"/>
      <c r="C58" s="126"/>
      <c r="D58" s="128"/>
      <c r="E58" s="127"/>
    </row>
    <row r="59" spans="1:6" ht="20" customHeight="1">
      <c r="A59" s="118"/>
      <c r="B59" s="118"/>
      <c r="D59" s="128"/>
      <c r="E59" s="129"/>
    </row>
    <row r="60" spans="1:6" ht="20" customHeight="1">
      <c r="A60" s="118"/>
      <c r="B60" s="128"/>
      <c r="C60" s="4"/>
      <c r="D60" s="128"/>
      <c r="E60" s="129"/>
    </row>
    <row r="61" spans="1:6" ht="20" customHeight="1">
      <c r="A61" s="118"/>
      <c r="B61" s="4"/>
      <c r="C61" s="129"/>
      <c r="E61" s="118"/>
    </row>
    <row r="62" spans="1:6" ht="20" customHeight="1">
      <c r="A62" s="118"/>
      <c r="C62" s="128"/>
      <c r="E62" s="118"/>
    </row>
    <row r="63" spans="1:6" ht="20" customHeight="1">
      <c r="A63" s="84"/>
      <c r="C63" s="85"/>
    </row>
    <row r="64" spans="1:6" ht="20" customHeight="1">
      <c r="C64" s="108"/>
      <c r="D64" s="118"/>
    </row>
    <row r="65" spans="3:4" ht="20" customHeight="1">
      <c r="C65" s="108"/>
      <c r="D65" s="118"/>
    </row>
    <row r="66" spans="3:4" ht="20" customHeight="1">
      <c r="C66" s="108"/>
      <c r="D66" s="118"/>
    </row>
    <row r="67" spans="3:4" ht="20" customHeight="1">
      <c r="C67" s="108"/>
      <c r="D67" s="118"/>
    </row>
    <row r="68" spans="3:4" ht="20" customHeight="1">
      <c r="C68" s="108"/>
      <c r="D68" s="118"/>
    </row>
    <row r="69" spans="3:4" ht="20" customHeight="1">
      <c r="C69" s="108"/>
      <c r="D69" s="118"/>
    </row>
    <row r="70" spans="3:4" ht="20" customHeight="1">
      <c r="C70" s="108"/>
      <c r="D70" s="118"/>
    </row>
    <row r="71" spans="3:4" ht="20" customHeight="1">
      <c r="C71" s="108"/>
      <c r="D71" s="118"/>
    </row>
    <row r="72" spans="3:4" ht="20" customHeight="1">
      <c r="C72" s="108"/>
      <c r="D72" s="118"/>
    </row>
    <row r="73" spans="3:4" ht="20" customHeight="1">
      <c r="C73" s="108"/>
      <c r="D73" s="118"/>
    </row>
    <row r="74" spans="3:4" ht="20" customHeight="1">
      <c r="C74" s="108"/>
      <c r="D74" s="118"/>
    </row>
  </sheetData>
  <phoneticPr fontId="0" type="noConversion"/>
  <pageMargins left="0.56000000000000005" right="0.4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GPiN</vt:lpstr>
      <vt:lpstr>PTO</vt:lpstr>
      <vt:lpstr>semestr uzupełniający</vt:lpstr>
      <vt:lpstr>uwagi</vt:lpstr>
      <vt:lpstr>GPiN!Obszar_wydruku</vt:lpstr>
      <vt:lpstr>PTO!Obszar_wydruku</vt:lpstr>
      <vt:lpstr>'semestr uzupełniający'!Obszar_wydruku</vt:lpstr>
      <vt:lpstr>uwagi!Obszar_wydruku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2013-06-26T09:30:07Z</cp:lastPrinted>
  <dcterms:created xsi:type="dcterms:W3CDTF">2007-08-22T18:37:58Z</dcterms:created>
  <dcterms:modified xsi:type="dcterms:W3CDTF">2018-04-16T11:05:42Z</dcterms:modified>
</cp:coreProperties>
</file>