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FA6D09FC-6179-B64D-898A-26D0190D10D1}" xr6:coauthVersionLast="32" xr6:coauthVersionMax="32" xr10:uidLastSave="{00000000-0000-0000-0000-000000000000}"/>
  <bookViews>
    <workbookView xWindow="14500" yWindow="460" windowWidth="14340" windowHeight="12820" activeTab="2"/>
  </bookViews>
  <sheets>
    <sheet name="Ist" sheetId="1" r:id="rId1"/>
    <sheet name="Inst" sheetId="2" r:id="rId2"/>
    <sheet name="uwagi" sheetId="7" r:id="rId3"/>
    <sheet name="ECTS" sheetId="8" r:id="rId4"/>
  </sheets>
  <definedNames>
    <definedName name="_xlnm.Print_Area" localSheetId="1">Inst!$A$1:$L$124</definedName>
    <definedName name="_xlnm.Print_Area" localSheetId="0">Ist!$A$1:$L$128</definedName>
  </definedNames>
  <calcPr calcId="162913"/>
</workbook>
</file>

<file path=xl/calcChain.xml><?xml version="1.0" encoding="utf-8"?>
<calcChain xmlns="http://schemas.openxmlformats.org/spreadsheetml/2006/main">
  <c r="C118" i="2" l="1"/>
  <c r="C119" i="2"/>
  <c r="C122" i="1"/>
  <c r="C123" i="1"/>
  <c r="E110" i="2"/>
  <c r="F110" i="2"/>
  <c r="G110" i="2"/>
  <c r="H110" i="2"/>
  <c r="I110" i="2"/>
  <c r="K110" i="2"/>
  <c r="J105" i="2"/>
  <c r="J106" i="2"/>
  <c r="J107" i="2"/>
  <c r="J108" i="2"/>
  <c r="J109" i="2"/>
  <c r="J104" i="2"/>
  <c r="J110" i="2" s="1"/>
  <c r="E98" i="2"/>
  <c r="F98" i="2"/>
  <c r="G98" i="2"/>
  <c r="H98" i="2"/>
  <c r="I98" i="2"/>
  <c r="K98" i="2"/>
  <c r="J90" i="2"/>
  <c r="J91" i="2"/>
  <c r="J92" i="2"/>
  <c r="J93" i="2"/>
  <c r="J94" i="2"/>
  <c r="J95" i="2"/>
  <c r="J97" i="2"/>
  <c r="J89" i="2"/>
  <c r="E83" i="2"/>
  <c r="F83" i="2"/>
  <c r="G83" i="2"/>
  <c r="H83" i="2"/>
  <c r="I83" i="2"/>
  <c r="K83" i="2"/>
  <c r="J75" i="2"/>
  <c r="J76" i="2"/>
  <c r="J77" i="2"/>
  <c r="J78" i="2"/>
  <c r="J79" i="2"/>
  <c r="J80" i="2"/>
  <c r="J81" i="2"/>
  <c r="J66" i="2"/>
  <c r="J82" i="2"/>
  <c r="J74" i="2"/>
  <c r="E68" i="2"/>
  <c r="F68" i="2"/>
  <c r="G68" i="2"/>
  <c r="H68" i="2"/>
  <c r="I68" i="2"/>
  <c r="K68" i="2"/>
  <c r="J61" i="2"/>
  <c r="J62" i="2"/>
  <c r="J68" i="2" s="1"/>
  <c r="J63" i="2"/>
  <c r="J64" i="2"/>
  <c r="J65" i="2"/>
  <c r="J96" i="2"/>
  <c r="J98" i="2" s="1"/>
  <c r="J67" i="2"/>
  <c r="J60" i="2"/>
  <c r="E54" i="2"/>
  <c r="F54" i="2"/>
  <c r="G54" i="2"/>
  <c r="H54" i="2"/>
  <c r="I54" i="2"/>
  <c r="K54" i="2"/>
  <c r="J45" i="2"/>
  <c r="J46" i="2"/>
  <c r="J32" i="2"/>
  <c r="J48" i="2"/>
  <c r="J54" i="2" s="1"/>
  <c r="J49" i="2"/>
  <c r="J50" i="2"/>
  <c r="J34" i="2"/>
  <c r="J51" i="2"/>
  <c r="J52" i="2"/>
  <c r="J53" i="2"/>
  <c r="J44" i="2"/>
  <c r="E38" i="2"/>
  <c r="F38" i="2"/>
  <c r="G38" i="2"/>
  <c r="H38" i="2"/>
  <c r="I38" i="2"/>
  <c r="K38" i="2"/>
  <c r="J29" i="2"/>
  <c r="J30" i="2"/>
  <c r="J31" i="2"/>
  <c r="J47" i="2"/>
  <c r="J33" i="2"/>
  <c r="J35" i="2"/>
  <c r="J36" i="2"/>
  <c r="J37" i="2"/>
  <c r="J28" i="2"/>
  <c r="E23" i="2"/>
  <c r="F23" i="2"/>
  <c r="G23" i="2"/>
  <c r="H23" i="2"/>
  <c r="I23" i="2"/>
  <c r="K23" i="2"/>
  <c r="J16" i="2"/>
  <c r="J17" i="2"/>
  <c r="J18" i="2"/>
  <c r="J19" i="2"/>
  <c r="J20" i="2"/>
  <c r="J21" i="2"/>
  <c r="J22" i="2"/>
  <c r="J15" i="2"/>
  <c r="J23" i="2" s="1"/>
  <c r="E113" i="1"/>
  <c r="F113" i="1"/>
  <c r="G113" i="1"/>
  <c r="H113" i="1"/>
  <c r="I113" i="1"/>
  <c r="K113" i="1"/>
  <c r="E101" i="1"/>
  <c r="F101" i="1"/>
  <c r="G101" i="1"/>
  <c r="H101" i="1"/>
  <c r="I101" i="1"/>
  <c r="K101" i="1"/>
  <c r="E87" i="1"/>
  <c r="F87" i="1"/>
  <c r="G87" i="1"/>
  <c r="H87" i="1"/>
  <c r="I87" i="1"/>
  <c r="K87" i="1"/>
  <c r="E71" i="1"/>
  <c r="F71" i="1"/>
  <c r="G71" i="1"/>
  <c r="H71" i="1"/>
  <c r="I71" i="1"/>
  <c r="K71" i="1"/>
  <c r="E57" i="1"/>
  <c r="F57" i="1"/>
  <c r="G57" i="1"/>
  <c r="H57" i="1"/>
  <c r="I57" i="1"/>
  <c r="K57" i="1"/>
  <c r="E40" i="1"/>
  <c r="F40" i="1"/>
  <c r="G40" i="1"/>
  <c r="H40" i="1"/>
  <c r="I40" i="1"/>
  <c r="K40" i="1"/>
  <c r="E24" i="1"/>
  <c r="F24" i="1"/>
  <c r="G24" i="1"/>
  <c r="H24" i="1"/>
  <c r="I24" i="1"/>
  <c r="K24" i="1"/>
  <c r="D24" i="1"/>
  <c r="D40" i="1"/>
  <c r="D57" i="1"/>
  <c r="D71" i="1"/>
  <c r="D87" i="1"/>
  <c r="C119" i="1" s="1"/>
  <c r="D101" i="1"/>
  <c r="J97" i="1"/>
  <c r="J96" i="1"/>
  <c r="J94" i="1"/>
  <c r="J85" i="1"/>
  <c r="J83" i="1"/>
  <c r="J108" i="1"/>
  <c r="J98" i="1"/>
  <c r="J99" i="1"/>
  <c r="J82" i="1"/>
  <c r="J68" i="1"/>
  <c r="J51" i="1"/>
  <c r="J84" i="1"/>
  <c r="J81" i="1"/>
  <c r="J67" i="1"/>
  <c r="J107" i="1"/>
  <c r="J113" i="1" s="1"/>
  <c r="J109" i="1"/>
  <c r="J100" i="1"/>
  <c r="J80" i="1"/>
  <c r="J95" i="1"/>
  <c r="J79" i="1"/>
  <c r="J78" i="1"/>
  <c r="J65" i="1"/>
  <c r="J71" i="1" s="1"/>
  <c r="J52" i="1"/>
  <c r="J66" i="1"/>
  <c r="J48" i="1"/>
  <c r="J47" i="1"/>
  <c r="J35" i="1"/>
  <c r="J53" i="1"/>
  <c r="J33" i="1"/>
  <c r="J32" i="1"/>
  <c r="J30" i="1"/>
  <c r="J19" i="1"/>
  <c r="J18" i="1"/>
  <c r="J17" i="1"/>
  <c r="J24" i="1" s="1"/>
  <c r="J16" i="1"/>
  <c r="J34" i="1"/>
  <c r="J49" i="1"/>
  <c r="J20" i="1"/>
  <c r="J112" i="1"/>
  <c r="J111" i="1"/>
  <c r="J110" i="1"/>
  <c r="J86" i="1"/>
  <c r="J70" i="1"/>
  <c r="J69" i="1"/>
  <c r="J56" i="1"/>
  <c r="J55" i="1"/>
  <c r="J54" i="1"/>
  <c r="J39" i="1"/>
  <c r="J38" i="1"/>
  <c r="J36" i="1"/>
  <c r="J23" i="1"/>
  <c r="J22" i="1"/>
  <c r="J37" i="1"/>
  <c r="J21" i="1"/>
  <c r="J93" i="1"/>
  <c r="J101" i="1" s="1"/>
  <c r="J77" i="1"/>
  <c r="J87" i="1"/>
  <c r="J63" i="1"/>
  <c r="J46" i="1"/>
  <c r="J57" i="1"/>
  <c r="J29" i="1"/>
  <c r="J15" i="1"/>
  <c r="D13" i="8"/>
  <c r="C13" i="8"/>
  <c r="D113" i="1"/>
  <c r="D110" i="2"/>
  <c r="D98" i="2"/>
  <c r="D38" i="2"/>
  <c r="D23" i="2"/>
  <c r="C115" i="2"/>
  <c r="D54" i="2"/>
  <c r="D68" i="2"/>
  <c r="D83" i="2"/>
  <c r="J40" i="1"/>
  <c r="J83" i="2"/>
  <c r="J38" i="2"/>
  <c r="L118" i="1" l="1"/>
  <c r="L114" i="2"/>
  <c r="C116" i="2" s="1"/>
  <c r="C120" i="1"/>
</calcChain>
</file>

<file path=xl/sharedStrings.xml><?xml version="1.0" encoding="utf-8"?>
<sst xmlns="http://schemas.openxmlformats.org/spreadsheetml/2006/main" count="856" uniqueCount="414">
  <si>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</si>
  <si>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</si>
  <si>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</si>
  <si>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</si>
  <si>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</si>
  <si>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</si>
  <si>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</si>
  <si>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</si>
  <si>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</si>
  <si>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</si>
  <si>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</si>
  <si>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</si>
  <si>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</si>
  <si>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</si>
  <si>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</si>
  <si>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</si>
  <si>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</si>
  <si>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</si>
  <si>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</si>
  <si>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</si>
  <si>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</si>
  <si>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>(15 tygodni)</t>
  </si>
  <si>
    <t xml:space="preserve">      Liczba godzin tygodniowo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</si>
  <si>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</si>
  <si>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</si>
  <si>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</si>
  <si>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</si>
  <si>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KOiKŚ</t>
  </si>
  <si>
    <t>ZIP</t>
  </si>
  <si>
    <t>SJO</t>
  </si>
  <si>
    <t>co stanowi:</t>
  </si>
  <si>
    <t>ECTS z przedmiotów wybieralnych:</t>
  </si>
  <si>
    <t>Seminarium dyplomowe</t>
  </si>
  <si>
    <t>%   ogólnej liczby punktów ECTS</t>
  </si>
  <si>
    <t>KSIŚ</t>
  </si>
  <si>
    <t>kierunek: ARCHITEKTURA KRAJOBRAZU</t>
  </si>
  <si>
    <t>ZBSiB</t>
  </si>
  <si>
    <t xml:space="preserve">specjalność: KSZTAŁTOWANIE TERENÓW ZIELENI </t>
  </si>
  <si>
    <t xml:space="preserve">Botanika i fizjologia roślin (E) </t>
  </si>
  <si>
    <t>Rysunek I</t>
  </si>
  <si>
    <t>Ergonomia i BHP</t>
  </si>
  <si>
    <t>Wychowanie fizyczne I</t>
  </si>
  <si>
    <t>KM</t>
  </si>
  <si>
    <t>SWFiS</t>
  </si>
  <si>
    <t>Szata roślinna I (dendrologia)</t>
  </si>
  <si>
    <t xml:space="preserve">Geodezja </t>
  </si>
  <si>
    <t>Rysunek II</t>
  </si>
  <si>
    <t>Wychowanie fizyczne II</t>
  </si>
  <si>
    <t>IV</t>
  </si>
  <si>
    <t>V</t>
  </si>
  <si>
    <t>VI</t>
  </si>
  <si>
    <t>VII</t>
  </si>
  <si>
    <t>Gleboznawstwo (E)</t>
  </si>
  <si>
    <t>Rzeźba I</t>
  </si>
  <si>
    <t xml:space="preserve">Ekologia </t>
  </si>
  <si>
    <t xml:space="preserve">Historia sztuki </t>
  </si>
  <si>
    <t xml:space="preserve">Fizjografia I (geologia i geomorfologia) </t>
  </si>
  <si>
    <t>Systemy nawadniające i odwadniające</t>
  </si>
  <si>
    <t>Technologia i organizacja robót budowlanych (E)</t>
  </si>
  <si>
    <t>Ochrona własności intelektualnych</t>
  </si>
  <si>
    <t>Praca dyplomowa inżynierska</t>
  </si>
  <si>
    <t>Ochrona roślin (E)</t>
  </si>
  <si>
    <t>Podstawy planowania przestrzennego (E)</t>
  </si>
  <si>
    <t xml:space="preserve">Jednostki: </t>
  </si>
  <si>
    <t>Zakład Informacji Przestrzennej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</si>
  <si>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</si>
  <si>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</si>
  <si>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</si>
  <si>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</si>
  <si>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Wydział Informatyki (Katedra Matematyki)</t>
  </si>
  <si>
    <t>Studium Praktycznej Nauki Języków Obcych</t>
  </si>
  <si>
    <t>Studium Wychowania Fizycznego i Sportu</t>
  </si>
  <si>
    <t>PLAN  STUDIÓW  STACJONARNYCH I STOPNIA (INŻYNIERSKICH)</t>
  </si>
  <si>
    <t>Plan studiów</t>
  </si>
  <si>
    <t>Botanika i fizjologia roślin</t>
  </si>
  <si>
    <t>Historia sztuki</t>
  </si>
  <si>
    <t>Stacjonarne</t>
  </si>
  <si>
    <t>Niestacjonarne</t>
  </si>
  <si>
    <t xml:space="preserve">Liczba punktów </t>
  </si>
  <si>
    <t xml:space="preserve">ECTS </t>
  </si>
  <si>
    <t xml:space="preserve">Historia sztuki ogrodowej </t>
  </si>
  <si>
    <t>PLAN  STUDIÓW  NIESTACJONARNYCH I STOPNIA (INŻYNIERSKICH)</t>
  </si>
  <si>
    <t>(10 zjazdów)</t>
  </si>
  <si>
    <t>Matematyka (E)</t>
  </si>
  <si>
    <t>Praktyka zawodowa</t>
  </si>
  <si>
    <t>Student kończący studia na I stopniu zobowiązany jest do :</t>
  </si>
  <si>
    <t>2) zdania egzaminu z języka obcego na poziomie B2 Europejskiego Systemu Opisu Kształcenia Językowego</t>
  </si>
  <si>
    <t>TREŚCI PODSTAWOWE</t>
  </si>
  <si>
    <t>KTwIiOŚ</t>
  </si>
  <si>
    <t>KTwIiOŚ/KSIŚ</t>
  </si>
  <si>
    <t xml:space="preserve">Matematyka </t>
  </si>
  <si>
    <t xml:space="preserve">Szata roślinna, Projektowanie uniwersalne, Urządzanie obiektów arch. kraj. II, Pielęgnowanie obiektów arch. kraj. - ćwiczenia realizowane są w postaci ćwiczeń terenowych; </t>
  </si>
  <si>
    <t>Przedmioty obieralne:</t>
  </si>
  <si>
    <t>ZDAK</t>
  </si>
  <si>
    <t>Historia sztuki ogrodowej I (historia powszechna) (E)</t>
  </si>
  <si>
    <t>Krajobraz kulturowy</t>
  </si>
  <si>
    <t>Ochrona i rekultywacja powierzchni ziemi (E)</t>
  </si>
  <si>
    <t>(obowiązuje studentów, którzy rozpoczęli studia w roku akad. 2014/2015)</t>
  </si>
  <si>
    <t>KSIŚ / KMTiOB</t>
  </si>
  <si>
    <t>Materiałoznawstwo i budownictwo ogrodowe</t>
  </si>
  <si>
    <t>Grafika inżynierska II (grafika komputerowa I)</t>
  </si>
  <si>
    <t>Grafika inżynierska III (grafika komputerowa II)</t>
  </si>
  <si>
    <t>Fizjografia II (hydrologia) (E)</t>
  </si>
  <si>
    <t>zatwierdzony przez Radę Wydziału w dniu 14.05.2014</t>
  </si>
  <si>
    <t>Zasady projektowania</t>
  </si>
  <si>
    <t>KMTiOB</t>
  </si>
  <si>
    <t>Katedra Materiałów, Technologii i Organizacji Budownictwa</t>
  </si>
  <si>
    <t>ZG</t>
  </si>
  <si>
    <t>Zakład Geotechniki</t>
  </si>
  <si>
    <t>ZDAK/ZG</t>
  </si>
  <si>
    <t>ZDAK/ZIR-SiL</t>
  </si>
  <si>
    <t xml:space="preserve">Język obcy I </t>
  </si>
  <si>
    <t xml:space="preserve">Język obcy II </t>
  </si>
  <si>
    <t xml:space="preserve">Język obcy III </t>
  </si>
  <si>
    <t xml:space="preserve">Język obcy IV </t>
  </si>
  <si>
    <t>Język obcy V</t>
  </si>
  <si>
    <t xml:space="preserve">Historia urbanistyki </t>
  </si>
  <si>
    <t xml:space="preserve">Historia architektury </t>
  </si>
  <si>
    <t xml:space="preserve">Projektowanie ruralistyczne </t>
  </si>
  <si>
    <t xml:space="preserve">Projektowanie urbanistyczne </t>
  </si>
  <si>
    <t>Fizjografia (E)</t>
  </si>
  <si>
    <t>Historia sztuki ogrodowej I (historia powszechna)</t>
  </si>
  <si>
    <t>Techniki warsztatowe - Grafika artystyczna</t>
  </si>
  <si>
    <t>Techniki warsztatowe - Grafika użytkowa</t>
  </si>
  <si>
    <t xml:space="preserve">Rzeźba II - Kompozycja plenerowa </t>
  </si>
  <si>
    <t xml:space="preserve">Rzeźba II - Rzeźba kameralna </t>
  </si>
  <si>
    <t>Ochrona przyrody - Konserwatorska ochrona przyrody</t>
  </si>
  <si>
    <t xml:space="preserve">Ochrona przyrody - Ochrona zwierząt na terenach zurbanizowanych </t>
  </si>
  <si>
    <t xml:space="preserve">Konserwacja i rewaloryzacja -  Park przy obiekcie historycznym </t>
  </si>
  <si>
    <t xml:space="preserve">Konserwacja i rewaloryzacja -  Park miejski </t>
  </si>
  <si>
    <t xml:space="preserve">Projektowanie zintegrowane - Założenie monumentalne </t>
  </si>
  <si>
    <t>Historia sztuki ogrodowej II (ogrody polskie)</t>
  </si>
  <si>
    <t>Zasady projektowania I (zasady projektowania i kompozycji) (E)</t>
  </si>
  <si>
    <t>Malarstwo</t>
  </si>
  <si>
    <t>Szata roślinna II (rośliny ozdobne i użytkowe) (E)</t>
  </si>
  <si>
    <t>Szata roślinna IV (fitosocjologia)</t>
  </si>
  <si>
    <t>Ekonomia i zarządzanie w architekturze krajobrazu</t>
  </si>
  <si>
    <t>Szata roślinna III (rośliny we wnętrzach architektonicznych)</t>
  </si>
  <si>
    <t>Urządzanie obiektów architektury krajobrazu I (prace ziemne i ogrodnicze)</t>
  </si>
  <si>
    <t>Projektowanie urbanistyczne / Projektowanie ruralistyczne  - do wyboru A/B</t>
  </si>
  <si>
    <t>Urządzanie obiektów  architektury krajobrazu I (prace ziemne i ogrodnicze)</t>
  </si>
  <si>
    <t>Ekonomia i zarządzanie w  architektury krajobrazu</t>
  </si>
  <si>
    <t>Historia architektury / Historia urbanistyki - do wyboru A/B</t>
  </si>
  <si>
    <t>AK 1101</t>
  </si>
  <si>
    <t>AK 1102</t>
  </si>
  <si>
    <t>AK 1103</t>
  </si>
  <si>
    <t>AK 1104</t>
  </si>
  <si>
    <t>AK 1108 A/B/C</t>
  </si>
  <si>
    <t>AK 1109</t>
  </si>
  <si>
    <t>AK 1211</t>
  </si>
  <si>
    <t>AK 1210</t>
  </si>
  <si>
    <t>AK 1214</t>
  </si>
  <si>
    <t>AK 1217</t>
  </si>
  <si>
    <t>AK 1219 A/B/C</t>
  </si>
  <si>
    <t>AK 1220</t>
  </si>
  <si>
    <t>AK1323</t>
  </si>
  <si>
    <t>AK1324</t>
  </si>
  <si>
    <t>AK1331 A/B/C</t>
  </si>
  <si>
    <t>AK 1432</t>
  </si>
  <si>
    <t>AK 1434</t>
  </si>
  <si>
    <t>AK 1441 A/B/C</t>
  </si>
  <si>
    <t>AK 1543</t>
  </si>
  <si>
    <t>AK 1550 A/B/C</t>
  </si>
  <si>
    <t>AK 1653</t>
  </si>
  <si>
    <t xml:space="preserve">AK 1760 </t>
  </si>
  <si>
    <t xml:space="preserve">AK 1763 </t>
  </si>
  <si>
    <t xml:space="preserve">AK 1764 </t>
  </si>
  <si>
    <t>AK 1765</t>
  </si>
  <si>
    <t>AK 1166</t>
  </si>
  <si>
    <t>AK 1167</t>
  </si>
  <si>
    <t>AK 1168</t>
  </si>
  <si>
    <t>AK 1269</t>
  </si>
  <si>
    <t>AK 1270</t>
  </si>
  <si>
    <t>AK 1272</t>
  </si>
  <si>
    <t>AK 1273</t>
  </si>
  <si>
    <t>AK 1374</t>
  </si>
  <si>
    <t>AK 1375</t>
  </si>
  <si>
    <t>AK 1378</t>
  </si>
  <si>
    <t>AK 1380</t>
  </si>
  <si>
    <t>AK 1381</t>
  </si>
  <si>
    <t>AK 1483</t>
  </si>
  <si>
    <t>AK 1484</t>
  </si>
  <si>
    <t>AK 1696</t>
  </si>
  <si>
    <t>ZDAK / KMTiOB / ZG</t>
  </si>
  <si>
    <t>Język obcy I - do wyboru A/B/C</t>
  </si>
  <si>
    <t>Projektowanie obiektów architektury krajobrazu I - do wyboru A/B</t>
  </si>
  <si>
    <t>Techniki warsztatowe - do wyboru A/B</t>
  </si>
  <si>
    <t>Język obcy III - do wyboru A/B/C</t>
  </si>
  <si>
    <t>Projektowanie obiektów architektury krajobrazu II - do wyboru A/B</t>
  </si>
  <si>
    <t>Rzeźba II - do wyboru A/B</t>
  </si>
  <si>
    <t>Język obcy IV - do wyboru A/B/C</t>
  </si>
  <si>
    <t>Ochrona przyrody - do wyboru A/B</t>
  </si>
  <si>
    <t>Urządzanie obiektów architektury krajobrazu II (dokumentacja projektowa) - do wyboru A/B</t>
  </si>
  <si>
    <t>Konserwacja i rewaloryzacja - do wyboru A/B</t>
  </si>
  <si>
    <t>Język obcy V - do wyboru A/B/C</t>
  </si>
  <si>
    <t>Pielęgnowanie obiektów architektury krajobrazu - do wyboru A/B</t>
  </si>
  <si>
    <t>Projektowanie obiektów architektury krajobrazu IV - do wyboru A/B</t>
  </si>
  <si>
    <t>Projektowanie zintegrowane - do wyboru A/B</t>
  </si>
  <si>
    <t>Język obcy II - do wyboru A/B/C</t>
  </si>
  <si>
    <t>Proj. uniwersalne - do wyboru A/B</t>
  </si>
  <si>
    <t>Projektowanie obiektów  architektury krajobrazu I - do wyboru A/B</t>
  </si>
  <si>
    <t>Projektowanie obiektów  architektury krajobrazu II - do wyboru A/B</t>
  </si>
  <si>
    <t>Urządzanie obiektów  architektury krajobrazu II (dokumentacja projektowa) - do wyboru A/B</t>
  </si>
  <si>
    <t>Projektowanie obiektów  architektury krajobrazu III  - do wyboru A/B</t>
  </si>
  <si>
    <t>Pielęgnowanie obiektów  architektury krajobrazu - do wyboru A/B</t>
  </si>
  <si>
    <t>Projektowanie obiektów  architektury krajobrazu IV - do wyboru A/B</t>
  </si>
  <si>
    <t>AK 1271 A/B</t>
  </si>
  <si>
    <t>Projektowanie uniwersalne - do wyboru A/B</t>
  </si>
  <si>
    <t>AK 1376 A/B</t>
  </si>
  <si>
    <t>AK 1377 A/B</t>
  </si>
  <si>
    <t>AK 1379 A/B</t>
  </si>
  <si>
    <t>AK 1482 A/B</t>
  </si>
  <si>
    <t>AK 1485 A/B</t>
  </si>
  <si>
    <t>AK 1590 A/B</t>
  </si>
  <si>
    <t>AK 1591 A/B</t>
  </si>
  <si>
    <t>AK 1592 A/B</t>
  </si>
  <si>
    <t>AK 1698 A/B</t>
  </si>
  <si>
    <t>AK 1699 A/B</t>
  </si>
  <si>
    <t>AX 1101</t>
  </si>
  <si>
    <t>AX 1102</t>
  </si>
  <si>
    <t>AX 1103</t>
  </si>
  <si>
    <t>AX 1104</t>
  </si>
  <si>
    <t>AX 1108 A/B/C</t>
  </si>
  <si>
    <t>AX1210</t>
  </si>
  <si>
    <t>AX1213</t>
  </si>
  <si>
    <t>AX1216</t>
  </si>
  <si>
    <t>AX1218 A/B/C</t>
  </si>
  <si>
    <t>AX 1320</t>
  </si>
  <si>
    <t>AX 1328 A/B/C</t>
  </si>
  <si>
    <t>AX 1431</t>
  </si>
  <si>
    <t>AX 1437 A/B/C</t>
  </si>
  <si>
    <t>AX 1539</t>
  </si>
  <si>
    <t>AX 1546 A/B/C</t>
  </si>
  <si>
    <t>AX 1649</t>
  </si>
  <si>
    <t>AX 1756</t>
  </si>
  <si>
    <t>AX 1759</t>
  </si>
  <si>
    <t>AX 1760</t>
  </si>
  <si>
    <t>AX 1761</t>
  </si>
  <si>
    <t>Nawożenie i uprawa roślin (E)</t>
  </si>
  <si>
    <t>Grafika inżynierska I</t>
  </si>
  <si>
    <t>AK 1486 A/B</t>
  </si>
  <si>
    <t>AK 1588 A/B</t>
  </si>
  <si>
    <t>AK 1593 A/B</t>
  </si>
  <si>
    <t>AK 1594</t>
  </si>
  <si>
    <t>AK 1695 A/B</t>
  </si>
  <si>
    <t>AK 16100 A/B</t>
  </si>
  <si>
    <t>AK 16101</t>
  </si>
  <si>
    <t>AK 17103 A/B</t>
  </si>
  <si>
    <t xml:space="preserve">- zajęcia realizowane jako ćwiczenia terenowe </t>
  </si>
  <si>
    <t>1) Odbycia praktyki kierunkowej (zawodowej)  w zakładach pracy; w wymiarze 8 tygodni, w trakcie toku studiów,  zaliczenia praktyki (bez wystawiania oceny) dokonuje opiekun praktyki zawodowej; </t>
  </si>
  <si>
    <t>AX 1162</t>
  </si>
  <si>
    <t>AX 1163</t>
  </si>
  <si>
    <t>AX 1264</t>
  </si>
  <si>
    <t>AX 1265</t>
  </si>
  <si>
    <t>AX 1266 A/B</t>
  </si>
  <si>
    <t>AX 1267</t>
  </si>
  <si>
    <t>AX 1268 A/B</t>
  </si>
  <si>
    <t>AX 1269</t>
  </si>
  <si>
    <t>AX 1370</t>
  </si>
  <si>
    <t>AX 1371</t>
  </si>
  <si>
    <t>AX 1372</t>
  </si>
  <si>
    <t>AX 1373 A/B</t>
  </si>
  <si>
    <t>AX 1374 A/B</t>
  </si>
  <si>
    <t>AX 1375</t>
  </si>
  <si>
    <t>AX 1376</t>
  </si>
  <si>
    <t>AX 1377</t>
  </si>
  <si>
    <t>AX 1478 A/B</t>
  </si>
  <si>
    <t>AX 1479</t>
  </si>
  <si>
    <t>AX 1480</t>
  </si>
  <si>
    <t>AX 1481</t>
  </si>
  <si>
    <t>AX 1482 A/B</t>
  </si>
  <si>
    <t>AX 1483</t>
  </si>
  <si>
    <t>AX 1584</t>
  </si>
  <si>
    <t>AX 1585 A/B</t>
  </si>
  <si>
    <t>AX 1586</t>
  </si>
  <si>
    <t>AX 1587 A/B</t>
  </si>
  <si>
    <t>AX 1588 A/B</t>
  </si>
  <si>
    <t>AX 1589 A/B</t>
  </si>
  <si>
    <t>AX 1590 A/B</t>
  </si>
  <si>
    <t>AX 1691 A/B</t>
  </si>
  <si>
    <t>AX 1692 A/B</t>
  </si>
  <si>
    <t>AX 1693</t>
  </si>
  <si>
    <t>AX 1694 A/B</t>
  </si>
  <si>
    <t>AX 1695 A/B</t>
  </si>
  <si>
    <t>AX 1696 A/B</t>
  </si>
  <si>
    <t>AX 1697 A/B</t>
  </si>
  <si>
    <t>AX 1698 A/B</t>
  </si>
  <si>
    <t>AX 1799</t>
  </si>
  <si>
    <t>AX 17100 A/B</t>
  </si>
  <si>
    <t>Proj. Uniwersalne - Osoby niepełnosprawne w środowisku urbanistycznym</t>
  </si>
  <si>
    <t xml:space="preserve">Proj. Uniwersalne - Optymalizacja dostępności budynków użyteczności publicznej </t>
  </si>
  <si>
    <t>Projektowanie obiektów architektury krajobrazu I - Plac zabaw</t>
  </si>
  <si>
    <t>Projektowanie obiektów architektury krajobrazu I - Teren rekreacyjny</t>
  </si>
  <si>
    <t>Projektowanie obiektów architektury krajobrazu III - Plac miejski</t>
  </si>
  <si>
    <t xml:space="preserve">Projektowanie obiektów architektury krajobrazu III - Skwer śródmiejski </t>
  </si>
  <si>
    <t xml:space="preserve">Pielęgnowanie obiektów architektury krajobrazu - Pielęgnowanie i rozmnażanie roślin </t>
  </si>
  <si>
    <t>Pielęgnowanie obiektów architektury krajobrazu - Szkółkarstwo</t>
  </si>
  <si>
    <t xml:space="preserve">Projektowanie obiektów architektury krajobrazu IV - Park miejski </t>
  </si>
  <si>
    <t>Projektowanie obiektów architektury krajobrazu IV - Park dydaktyczny</t>
  </si>
  <si>
    <t>X</t>
  </si>
  <si>
    <t>AK 1695 A</t>
  </si>
  <si>
    <t>AK 1695 B</t>
  </si>
  <si>
    <t>AX 1691 A</t>
  </si>
  <si>
    <t>AX 1691 B</t>
  </si>
  <si>
    <t>AK 17103 A</t>
  </si>
  <si>
    <t>AK 17103 B</t>
  </si>
  <si>
    <t>AX 17100 A</t>
  </si>
  <si>
    <t>AX 17100 B</t>
  </si>
  <si>
    <t>Zasady projektowania II (projektowanie form przestrzennych) - do wyboru A/B</t>
  </si>
  <si>
    <t>Zasady projektowania III (kompozycja wnętrz krajobrazowych)</t>
  </si>
  <si>
    <t>Zasady projektowania III (kompozycja wnętrz kraj.)</t>
  </si>
  <si>
    <t>Zasady projektowania II - Formy abstrakcyjne</t>
  </si>
  <si>
    <t xml:space="preserve">Zasady projektowania II - Formy użytkowe </t>
  </si>
  <si>
    <t>AK 1271 A</t>
  </si>
  <si>
    <t>AK 1271 B</t>
  </si>
  <si>
    <t>AX 1266 A</t>
  </si>
  <si>
    <t>AX 1266 B</t>
  </si>
  <si>
    <t>AK 1376 A</t>
  </si>
  <si>
    <t>AK 1376 B</t>
  </si>
  <si>
    <t>AX 1373 A</t>
  </si>
  <si>
    <t>AX 1373 B</t>
  </si>
  <si>
    <t>AK 1377 A</t>
  </si>
  <si>
    <t>AK 1377 B</t>
  </si>
  <si>
    <t>AX 1374 A</t>
  </si>
  <si>
    <t>AX 1374 B</t>
  </si>
  <si>
    <t>AK 1379 A</t>
  </si>
  <si>
    <t>AK 1379 B</t>
  </si>
  <si>
    <t>AX 1268 A</t>
  </si>
  <si>
    <t>AX 1268 B</t>
  </si>
  <si>
    <t>AK 1482 A</t>
  </si>
  <si>
    <t>AK 1482 B</t>
  </si>
  <si>
    <t>AX 1478 A</t>
  </si>
  <si>
    <t>AX 1478 B</t>
  </si>
  <si>
    <t>AK 1485 A</t>
  </si>
  <si>
    <t>AK 1485 B</t>
  </si>
  <si>
    <t>AX 1482 A</t>
  </si>
  <si>
    <t>AX 1482 B</t>
  </si>
  <si>
    <t>AK 1486 A</t>
  </si>
  <si>
    <t>AK 1486 B</t>
  </si>
  <si>
    <t>AX 1697 A</t>
  </si>
  <si>
    <t>AX 1697 B</t>
  </si>
  <si>
    <t>AK 1588 A</t>
  </si>
  <si>
    <t>AK 1588 B</t>
  </si>
  <si>
    <t>AX 1585 A</t>
  </si>
  <si>
    <t>AX 1585 B</t>
  </si>
  <si>
    <t>Urządzanie obiektów architektury krajobrazu II (dokumentacja projektowa) - Ogród przydomowy</t>
  </si>
  <si>
    <t>Urządzanie obiektów architektury krajobrazu II (dokumentacja projektowa) - Ogród tematyczny</t>
  </si>
  <si>
    <t>AK 1590 A</t>
  </si>
  <si>
    <t>AK 1590 B</t>
  </si>
  <si>
    <t>AX 1587 A</t>
  </si>
  <si>
    <t>AX 1587 B</t>
  </si>
  <si>
    <t xml:space="preserve">Projektowanie zintegrowane -  Otoczenie obiektów publicznych </t>
  </si>
  <si>
    <t>AK 1591 A</t>
  </si>
  <si>
    <t>AK 1591 B</t>
  </si>
  <si>
    <t>AX 1588 A</t>
  </si>
  <si>
    <t>AX 1588 B</t>
  </si>
  <si>
    <t>AK 1592 A</t>
  </si>
  <si>
    <t>AK 1592 B</t>
  </si>
  <si>
    <t>AX 1589 A</t>
  </si>
  <si>
    <t>AX 1589 B</t>
  </si>
  <si>
    <t>AK 1593 A</t>
  </si>
  <si>
    <t>AK 1593 B</t>
  </si>
  <si>
    <t>AX 1590 A</t>
  </si>
  <si>
    <t>AX 1590 B</t>
  </si>
  <si>
    <t xml:space="preserve">AK 1697 </t>
  </si>
  <si>
    <t>AK 1698 A</t>
  </si>
  <si>
    <t>AK 1698 B</t>
  </si>
  <si>
    <t>AX 1694 A</t>
  </si>
  <si>
    <t>AX 1694 B</t>
  </si>
  <si>
    <t>AK 1699 A</t>
  </si>
  <si>
    <t>AK 1699 B</t>
  </si>
  <si>
    <t>AX 1695 A</t>
  </si>
  <si>
    <t>AX 1695 B</t>
  </si>
  <si>
    <t>AK 16100 A</t>
  </si>
  <si>
    <t>AK 16100 B</t>
  </si>
  <si>
    <t>AX 1696 A</t>
  </si>
  <si>
    <t>AX 1696 B</t>
  </si>
  <si>
    <t xml:space="preserve">AK 1587 </t>
  </si>
  <si>
    <t xml:space="preserve">AK 1589 </t>
  </si>
  <si>
    <t>Projektowanie obiektów architektury krajobrazu III  - do wyboru A/B</t>
  </si>
  <si>
    <t xml:space="preserve">AK 17102 </t>
  </si>
  <si>
    <t>Projektowanie obiektów architektury krajobrazu II - Ogrody specjalne</t>
  </si>
  <si>
    <t>Socjologia i psychologia środowiskowa - HES I</t>
  </si>
  <si>
    <t>HES II A - Sztuka współczesna</t>
  </si>
  <si>
    <t xml:space="preserve">HES II B - Architektura współczesna </t>
  </si>
  <si>
    <t xml:space="preserve">HES III A - Zarządzanie środowiskiem </t>
  </si>
  <si>
    <t>HES III B - Przedsiębiorczość</t>
  </si>
  <si>
    <t xml:space="preserve"> HES II - do wyboru A/B</t>
  </si>
  <si>
    <t xml:space="preserve"> HES III -  do wyboru A/B</t>
  </si>
  <si>
    <t>HES II -  do wyboru A/B</t>
  </si>
  <si>
    <t>HES III - do wyboru A/B</t>
  </si>
  <si>
    <t>Projektowanie obiektów architektury krajobrazu II - Kolekcje tematyczne roślin</t>
  </si>
  <si>
    <t>14.05.2014</t>
  </si>
  <si>
    <t>ARCHITEKTURA KRAJOBRAZU</t>
  </si>
  <si>
    <t>kierunek:</t>
  </si>
  <si>
    <t>10 zjazdów</t>
  </si>
  <si>
    <t>Wyjaśnienie oznaczeń :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</si>
  <si>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</si>
  <si>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</si>
  <si>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</si>
  <si>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</si>
  <si>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</si>
  <si>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</si>
  <si>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</si>
  <si>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</si>
  <si>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</si>
  <si>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>..........................................</t>
  </si>
  <si>
    <t>(pieczęć i podpis Dziekana)</t>
  </si>
  <si>
    <t>Plan studiów został zatwierdzony przez Radę Wydziału w dniu 14.05.2014 r.</t>
  </si>
  <si>
    <t>st.stacjonarne</t>
  </si>
  <si>
    <t>st.niestacjonarne</t>
  </si>
  <si>
    <t>strona 1/3</t>
  </si>
  <si>
    <t>strona 2/3</t>
  </si>
  <si>
    <t>strona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</si>
</sst>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32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 CE"/>
      <family val="2"/>
      <charset val="238"/>
    </font>
    <font>
      <u/>
      <sz val="10"/>
      <name val="Arial"/>
      <family val="2"/>
      <charset val="238"/>
    </font>
    <font>
      <b/>
      <u/>
      <sz val="14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/>
    <xf numFmtId="172" fontId="1" fillId="0" borderId="0" xfId="0" applyNumberFormat="1" applyFont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4" fillId="0" borderId="0" xfId="0" applyFont="1"/>
    <xf numFmtId="0" fontId="26" fillId="0" borderId="0" xfId="0" applyFont="1" applyAlignment="1"/>
    <xf numFmtId="0" fontId="26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/>
    <xf numFmtId="0" fontId="24" fillId="0" borderId="0" xfId="0" applyFont="1" applyFill="1"/>
    <xf numFmtId="0" fontId="0" fillId="2" borderId="0" xfId="0" applyFill="1"/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/>
    <xf numFmtId="172" fontId="1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3" fillId="2" borderId="0" xfId="0" applyFont="1" applyFill="1" applyAlignment="1"/>
    <xf numFmtId="0" fontId="0" fillId="2" borderId="8" xfId="0" applyFill="1" applyBorder="1"/>
    <xf numFmtId="0" fontId="0" fillId="2" borderId="9" xfId="0" applyFill="1" applyBorder="1"/>
    <xf numFmtId="0" fontId="1" fillId="2" borderId="9" xfId="0" applyFont="1" applyFill="1" applyBorder="1"/>
    <xf numFmtId="0" fontId="0" fillId="2" borderId="9" xfId="0" applyFont="1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6" xfId="0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22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Border="1" applyAlignment="1">
      <alignment horizontal="left" vertical="top"/>
    </xf>
    <xf numFmtId="0" fontId="8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9" fillId="2" borderId="0" xfId="0" applyFont="1" applyFill="1"/>
    <xf numFmtId="174" fontId="3" fillId="2" borderId="0" xfId="0" applyNumberFormat="1" applyFont="1" applyFill="1"/>
    <xf numFmtId="0" fontId="5" fillId="2" borderId="0" xfId="0" applyFont="1" applyFill="1" applyAlignment="1"/>
    <xf numFmtId="0" fontId="1" fillId="2" borderId="0" xfId="0" applyFont="1" applyFill="1" applyAlignment="1"/>
    <xf numFmtId="0" fontId="0" fillId="2" borderId="0" xfId="0" applyFill="1" applyAlignment="1"/>
    <xf numFmtId="0" fontId="11" fillId="2" borderId="0" xfId="0" applyFont="1" applyFill="1"/>
    <xf numFmtId="0" fontId="1" fillId="2" borderId="0" xfId="0" applyFont="1" applyFill="1" applyAlignment="1">
      <alignment horizontal="right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ill="1" applyBorder="1"/>
    <xf numFmtId="0" fontId="1" fillId="2" borderId="12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6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Border="1"/>
    <xf numFmtId="0" fontId="26" fillId="0" borderId="22" xfId="0" applyFont="1" applyFill="1" applyBorder="1"/>
    <xf numFmtId="0" fontId="26" fillId="0" borderId="23" xfId="0" applyFont="1" applyFill="1" applyBorder="1" applyAlignment="1"/>
    <xf numFmtId="0" fontId="26" fillId="0" borderId="24" xfId="0" applyFont="1" applyFill="1" applyBorder="1"/>
    <xf numFmtId="0" fontId="26" fillId="0" borderId="22" xfId="0" applyFont="1" applyFill="1" applyBorder="1" applyAlignment="1"/>
    <xf numFmtId="0" fontId="24" fillId="0" borderId="23" xfId="0" applyFont="1" applyFill="1" applyBorder="1"/>
    <xf numFmtId="0" fontId="24" fillId="0" borderId="24" xfId="0" applyFont="1" applyFill="1" applyBorder="1"/>
    <xf numFmtId="0" fontId="24" fillId="0" borderId="22" xfId="0" applyFont="1" applyBorder="1"/>
    <xf numFmtId="0" fontId="24" fillId="0" borderId="24" xfId="0" applyFont="1" applyBorder="1"/>
    <xf numFmtId="0" fontId="26" fillId="0" borderId="24" xfId="0" applyFont="1" applyFill="1" applyBorder="1" applyAlignment="1"/>
    <xf numFmtId="0" fontId="24" fillId="0" borderId="25" xfId="0" applyFont="1" applyFill="1" applyBorder="1"/>
    <xf numFmtId="0" fontId="24" fillId="0" borderId="22" xfId="0" applyFont="1" applyFill="1" applyBorder="1"/>
    <xf numFmtId="0" fontId="25" fillId="0" borderId="26" xfId="0" applyFont="1" applyFill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6" fillId="2" borderId="22" xfId="0" applyFont="1" applyFill="1" applyBorder="1"/>
    <xf numFmtId="0" fontId="26" fillId="2" borderId="24" xfId="0" applyFont="1" applyFill="1" applyBorder="1"/>
    <xf numFmtId="0" fontId="0" fillId="0" borderId="0" xfId="0" applyFill="1"/>
    <xf numFmtId="0" fontId="4" fillId="0" borderId="0" xfId="0" applyFont="1" applyFill="1"/>
    <xf numFmtId="0" fontId="6" fillId="0" borderId="0" xfId="0" applyFont="1" applyFill="1"/>
    <xf numFmtId="0" fontId="0" fillId="0" borderId="9" xfId="0" applyFill="1" applyBorder="1"/>
    <xf numFmtId="0" fontId="0" fillId="0" borderId="5" xfId="0" applyFont="1" applyFill="1" applyBorder="1" applyAlignment="1">
      <alignment horizontal="center"/>
    </xf>
    <xf numFmtId="0" fontId="0" fillId="0" borderId="5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28" xfId="0" applyFont="1" applyFill="1" applyBorder="1" applyAlignment="1">
      <alignment horizontal="center"/>
    </xf>
    <xf numFmtId="0" fontId="8" fillId="0" borderId="0" xfId="0" applyFont="1" applyFill="1" applyBorder="1"/>
    <xf numFmtId="0" fontId="2" fillId="0" borderId="0" xfId="0" applyFont="1" applyFill="1"/>
    <xf numFmtId="0" fontId="8" fillId="0" borderId="0" xfId="0" applyFont="1" applyFill="1"/>
    <xf numFmtId="0" fontId="1" fillId="0" borderId="0" xfId="0" applyFont="1" applyFill="1" applyBorder="1" applyAlignment="1">
      <alignment horizontal="center"/>
    </xf>
    <xf numFmtId="0" fontId="3" fillId="0" borderId="0" xfId="0" applyFont="1" applyFill="1"/>
    <xf numFmtId="174" fontId="3" fillId="0" borderId="0" xfId="0" applyNumberFormat="1" applyFont="1" applyFill="1"/>
    <xf numFmtId="0" fontId="17" fillId="0" borderId="0" xfId="0" applyFont="1" applyFill="1"/>
    <xf numFmtId="0" fontId="0" fillId="0" borderId="21" xfId="0" applyFill="1" applyBorder="1"/>
    <xf numFmtId="0" fontId="1" fillId="0" borderId="29" xfId="0" applyFont="1" applyFill="1" applyBorder="1" applyAlignment="1">
      <alignment horizontal="center"/>
    </xf>
    <xf numFmtId="17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0" fillId="0" borderId="30" xfId="0" applyFill="1" applyBorder="1"/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0" fillId="0" borderId="0" xfId="0" applyFont="1" applyFill="1"/>
    <xf numFmtId="0" fontId="10" fillId="0" borderId="0" xfId="0" applyFont="1" applyFill="1"/>
    <xf numFmtId="0" fontId="0" fillId="0" borderId="0" xfId="0" applyFill="1" applyAlignment="1"/>
    <xf numFmtId="0" fontId="13" fillId="0" borderId="0" xfId="0" applyFont="1" applyFill="1" applyAlignment="1">
      <alignment horizontal="center"/>
    </xf>
    <xf numFmtId="0" fontId="1" fillId="0" borderId="9" xfId="0" applyFont="1" applyFill="1" applyBorder="1"/>
    <xf numFmtId="0" fontId="0" fillId="0" borderId="36" xfId="0" applyFill="1" applyBorder="1"/>
    <xf numFmtId="0" fontId="0" fillId="0" borderId="37" xfId="0" applyFont="1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23" fillId="0" borderId="0" xfId="0" applyFont="1" applyFill="1" applyBorder="1" applyAlignment="1"/>
    <xf numFmtId="0" fontId="0" fillId="2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42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4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2" borderId="5" xfId="0" applyFill="1" applyBorder="1"/>
    <xf numFmtId="0" fontId="11" fillId="2" borderId="4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0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21" xfId="0" applyFill="1" applyBorder="1"/>
    <xf numFmtId="0" fontId="12" fillId="0" borderId="23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/>
    </xf>
    <xf numFmtId="0" fontId="29" fillId="2" borderId="1" xfId="0" applyFont="1" applyFill="1" applyBorder="1" applyAlignment="1">
      <alignment horizontal="center" vertical="center"/>
    </xf>
    <xf numFmtId="0" fontId="29" fillId="2" borderId="4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  <xf numFmtId="0" fontId="0" fillId="3" borderId="46" xfId="0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 vertical="center" wrapText="1"/>
    </xf>
    <xf numFmtId="0" fontId="15" fillId="3" borderId="41" xfId="0" applyFont="1" applyFill="1" applyBorder="1" applyAlignment="1">
      <alignment horizontal="left" vertical="center" wrapText="1"/>
    </xf>
    <xf numFmtId="0" fontId="11" fillId="3" borderId="40" xfId="0" applyNumberFormat="1" applyFont="1" applyFill="1" applyBorder="1" applyAlignment="1">
      <alignment horizontal="left" vertical="center" wrapText="1"/>
    </xf>
    <xf numFmtId="0" fontId="0" fillId="3" borderId="40" xfId="0" applyFill="1" applyBorder="1" applyAlignment="1">
      <alignment horizontal="center" vertical="center"/>
    </xf>
    <xf numFmtId="0" fontId="15" fillId="3" borderId="41" xfId="0" applyFont="1" applyFill="1" applyBorder="1" applyAlignment="1">
      <alignment horizontal="left" vertical="center"/>
    </xf>
    <xf numFmtId="0" fontId="0" fillId="3" borderId="40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0" fillId="0" borderId="47" xfId="0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/>
    </xf>
    <xf numFmtId="0" fontId="0" fillId="2" borderId="49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7" fillId="2" borderId="0" xfId="0" applyFont="1" applyFill="1"/>
    <xf numFmtId="0" fontId="1" fillId="2" borderId="9" xfId="0" applyFont="1" applyFill="1" applyBorder="1" applyAlignment="1">
      <alignment horizontal="center"/>
    </xf>
    <xf numFmtId="0" fontId="0" fillId="2" borderId="31" xfId="0" applyFont="1" applyFill="1" applyBorder="1" applyAlignment="1">
      <alignment horizontal="center"/>
    </xf>
    <xf numFmtId="0" fontId="0" fillId="2" borderId="35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0" fillId="2" borderId="55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right"/>
    </xf>
    <xf numFmtId="0" fontId="0" fillId="2" borderId="0" xfId="0" applyFont="1" applyFill="1"/>
    <xf numFmtId="0" fontId="26" fillId="0" borderId="22" xfId="0" applyFont="1" applyFill="1" applyBorder="1" applyAlignment="1">
      <alignment wrapText="1"/>
    </xf>
    <xf numFmtId="0" fontId="26" fillId="0" borderId="24" xfId="0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39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/>
    </xf>
    <xf numFmtId="0" fontId="0" fillId="3" borderId="3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2" fillId="0" borderId="0" xfId="0" applyFont="1" applyFill="1"/>
    <xf numFmtId="0" fontId="31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1" fillId="0" borderId="0" xfId="0" applyFont="1" applyFill="1"/>
    <xf numFmtId="0" fontId="27" fillId="4" borderId="0" xfId="0" applyFont="1" applyFill="1"/>
    <xf numFmtId="0" fontId="0" fillId="3" borderId="3" xfId="0" applyFill="1" applyBorder="1" applyAlignment="1">
      <alignment horizontal="center"/>
    </xf>
    <xf numFmtId="0" fontId="27" fillId="4" borderId="1" xfId="0" applyFont="1" applyFill="1" applyBorder="1"/>
    <xf numFmtId="0" fontId="12" fillId="2" borderId="0" xfId="0" applyFont="1" applyFill="1" applyBorder="1"/>
    <xf numFmtId="0" fontId="27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5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5" fillId="0" borderId="58" xfId="0" applyFont="1" applyBorder="1" applyAlignment="1">
      <alignment horizontal="center"/>
    </xf>
    <xf numFmtId="0" fontId="26" fillId="0" borderId="59" xfId="0" applyFont="1" applyBorder="1" applyAlignment="1">
      <alignment horizontal="center"/>
    </xf>
    <xf numFmtId="0" fontId="25" fillId="4" borderId="0" xfId="0" applyFont="1" applyFill="1" applyBorder="1" applyAlignment="1">
      <alignment horizontal="left"/>
    </xf>
    <xf numFmtId="0" fontId="25" fillId="4" borderId="6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view="pageBreakPreview" zoomScaleNormal="90" zoomScaleSheetLayoutView="100" workbookViewId="0">
      <selection activeCell="D1" sqref="D1"/>
    </sheetView>
  </sheetViews>
  <sheetFormatPr baseColWidth="10" defaultColWidth="9.1640625" defaultRowHeight="13"/>
  <cols>
    <col min="1" max="1" width="4.83203125" style="28" customWidth="1"/>
    <col min="2" max="2" width="47.83203125" style="28" customWidth="1"/>
    <col min="3" max="3" width="15.33203125" style="28" customWidth="1"/>
    <col min="4" max="9" width="5.6640625" style="28" customWidth="1"/>
    <col min="10" max="10" width="12.5" style="95" customWidth="1"/>
    <col min="11" max="11" width="14.6640625" style="28" customWidth="1"/>
    <col min="12" max="12" width="14.33203125" style="95" customWidth="1"/>
    <col min="13" max="16384" width="9.1640625" style="28"/>
  </cols>
  <sheetData>
    <row r="1" spans="1:12" ht="15" customHeight="1">
      <c r="D1" s="32" t="s">
        <v>411</v>
      </c>
      <c r="L1" s="261" t="s">
        <v>392</v>
      </c>
    </row>
    <row r="2" spans="1:12" ht="20">
      <c r="C2" s="33"/>
    </row>
    <row r="3" spans="1:12" s="35" customFormat="1" ht="18">
      <c r="A3" s="34" t="s">
        <v>0</v>
      </c>
      <c r="H3" s="35" t="s">
        <v>394</v>
      </c>
      <c r="J3" s="110" t="s">
        <v>393</v>
      </c>
      <c r="L3" s="113"/>
    </row>
    <row r="4" spans="1:12" s="35" customFormat="1" ht="18" customHeight="1">
      <c r="A4" s="34" t="s">
        <v>1</v>
      </c>
      <c r="J4" s="96"/>
      <c r="L4" s="114"/>
    </row>
    <row r="5" spans="1:12" s="37" customFormat="1" ht="39" customHeight="1">
      <c r="A5" s="36" t="s">
        <v>72</v>
      </c>
      <c r="J5" s="105"/>
      <c r="K5" s="33"/>
      <c r="L5" s="96"/>
    </row>
    <row r="6" spans="1:12" s="37" customFormat="1" ht="30" customHeight="1">
      <c r="A6" s="36"/>
      <c r="D6" s="38"/>
      <c r="J6" s="105"/>
      <c r="K6" s="33"/>
      <c r="L6" s="96"/>
    </row>
    <row r="7" spans="1:12" s="37" customFormat="1" ht="23.25" customHeight="1">
      <c r="A7" s="36" t="s">
        <v>35</v>
      </c>
      <c r="C7" s="39"/>
      <c r="J7" s="105"/>
      <c r="K7" s="33"/>
      <c r="L7" s="96"/>
    </row>
    <row r="8" spans="1:12" s="37" customFormat="1" ht="23.25" customHeight="1">
      <c r="A8" s="36" t="s">
        <v>37</v>
      </c>
      <c r="C8" s="39"/>
      <c r="J8" s="105"/>
      <c r="K8" s="33"/>
      <c r="L8" s="96"/>
    </row>
    <row r="9" spans="1:12" s="37" customFormat="1" ht="26.25" customHeight="1">
      <c r="A9" s="40" t="s">
        <v>103</v>
      </c>
      <c r="J9" s="105"/>
      <c r="K9" s="33"/>
      <c r="L9" s="96"/>
    </row>
    <row r="10" spans="1:12" s="37" customFormat="1" ht="15" customHeight="1">
      <c r="A10" s="40" t="s">
        <v>97</v>
      </c>
      <c r="J10" s="105"/>
      <c r="K10" s="33"/>
      <c r="L10" s="96"/>
    </row>
    <row r="11" spans="1:12" s="35" customFormat="1" ht="15" customHeight="1" thickBot="1">
      <c r="B11" s="40"/>
      <c r="J11" s="96"/>
      <c r="L11" s="96"/>
    </row>
    <row r="12" spans="1:12" ht="14" customHeight="1" thickBot="1">
      <c r="A12" s="41"/>
      <c r="B12" s="42"/>
      <c r="C12" s="42"/>
      <c r="D12" s="42"/>
      <c r="E12" s="42"/>
      <c r="F12" s="43" t="s">
        <v>2</v>
      </c>
      <c r="G12" s="42"/>
      <c r="H12" s="44" t="s">
        <v>3</v>
      </c>
      <c r="I12" s="42"/>
      <c r="J12" s="131"/>
      <c r="K12" s="240" t="s">
        <v>21</v>
      </c>
      <c r="L12" s="116"/>
    </row>
    <row r="13" spans="1:12" ht="15" customHeight="1">
      <c r="A13" s="30" t="s">
        <v>4</v>
      </c>
      <c r="B13" s="29" t="s">
        <v>5</v>
      </c>
      <c r="C13" s="29" t="s">
        <v>6</v>
      </c>
      <c r="D13" s="45" t="s">
        <v>22</v>
      </c>
      <c r="F13" s="31"/>
      <c r="G13" s="31"/>
      <c r="H13" s="31"/>
      <c r="I13" s="46"/>
      <c r="J13" s="99" t="s">
        <v>7</v>
      </c>
      <c r="K13" s="241" t="s">
        <v>8</v>
      </c>
      <c r="L13" s="118" t="s">
        <v>9</v>
      </c>
    </row>
    <row r="14" spans="1:12" ht="15" customHeight="1" thickBot="1">
      <c r="A14" s="50"/>
      <c r="B14" s="179"/>
      <c r="C14" s="179"/>
      <c r="D14" s="29" t="s">
        <v>10</v>
      </c>
      <c r="E14" s="66" t="s">
        <v>11</v>
      </c>
      <c r="F14" s="29" t="s">
        <v>12</v>
      </c>
      <c r="G14" s="29" t="s">
        <v>13</v>
      </c>
      <c r="H14" s="29" t="s">
        <v>14</v>
      </c>
      <c r="I14" s="29" t="s">
        <v>15</v>
      </c>
      <c r="J14" s="99" t="s">
        <v>16</v>
      </c>
      <c r="K14" s="242" t="s">
        <v>17</v>
      </c>
      <c r="L14" s="122"/>
    </row>
    <row r="15" spans="1:12" ht="20" customHeight="1">
      <c r="A15" s="137">
        <v>1</v>
      </c>
      <c r="B15" s="180" t="s">
        <v>55</v>
      </c>
      <c r="C15" s="161" t="s">
        <v>168</v>
      </c>
      <c r="D15" s="147">
        <v>2</v>
      </c>
      <c r="E15" s="147"/>
      <c r="F15" s="147"/>
      <c r="G15" s="147"/>
      <c r="H15" s="147"/>
      <c r="I15" s="147"/>
      <c r="J15" s="148">
        <f t="shared" ref="J15:J23" si="0">SUM(D15:I15)*15</f>
        <v>30</v>
      </c>
      <c r="K15" s="147">
        <v>2</v>
      </c>
      <c r="L15" s="139" t="s">
        <v>93</v>
      </c>
    </row>
    <row r="16" spans="1:12" ht="20" customHeight="1">
      <c r="A16" s="140">
        <v>2</v>
      </c>
      <c r="B16" s="181" t="s">
        <v>83</v>
      </c>
      <c r="C16" s="234" t="s">
        <v>143</v>
      </c>
      <c r="D16" s="149">
        <v>2</v>
      </c>
      <c r="E16" s="149">
        <v>2</v>
      </c>
      <c r="F16" s="149"/>
      <c r="G16" s="149"/>
      <c r="H16" s="149"/>
      <c r="I16" s="149"/>
      <c r="J16" s="150">
        <f t="shared" si="0"/>
        <v>60</v>
      </c>
      <c r="K16" s="149">
        <v>5</v>
      </c>
      <c r="L16" s="142" t="s">
        <v>42</v>
      </c>
    </row>
    <row r="17" spans="1:12" ht="20" customHeight="1">
      <c r="A17" s="140">
        <v>3</v>
      </c>
      <c r="B17" s="181" t="s">
        <v>38</v>
      </c>
      <c r="C17" s="151" t="s">
        <v>144</v>
      </c>
      <c r="D17" s="149">
        <v>2</v>
      </c>
      <c r="E17" s="149"/>
      <c r="F17" s="149">
        <v>2</v>
      </c>
      <c r="G17" s="149"/>
      <c r="H17" s="149"/>
      <c r="I17" s="149"/>
      <c r="J17" s="150">
        <f t="shared" si="0"/>
        <v>60</v>
      </c>
      <c r="K17" s="149">
        <v>5</v>
      </c>
      <c r="L17" s="142" t="s">
        <v>36</v>
      </c>
    </row>
    <row r="18" spans="1:12" ht="20" customHeight="1">
      <c r="A18" s="140">
        <v>4</v>
      </c>
      <c r="B18" s="181" t="s">
        <v>54</v>
      </c>
      <c r="C18" s="151" t="s">
        <v>145</v>
      </c>
      <c r="D18" s="149">
        <v>1</v>
      </c>
      <c r="E18" s="149"/>
      <c r="F18" s="149"/>
      <c r="G18" s="149">
        <v>2</v>
      </c>
      <c r="H18" s="149"/>
      <c r="I18" s="149"/>
      <c r="J18" s="150">
        <f t="shared" si="0"/>
        <v>45</v>
      </c>
      <c r="K18" s="149">
        <v>4</v>
      </c>
      <c r="L18" s="142" t="s">
        <v>93</v>
      </c>
    </row>
    <row r="19" spans="1:12" ht="20" customHeight="1">
      <c r="A19" s="140">
        <v>5</v>
      </c>
      <c r="B19" s="182" t="s">
        <v>56</v>
      </c>
      <c r="C19" s="151" t="s">
        <v>146</v>
      </c>
      <c r="D19" s="149">
        <v>2</v>
      </c>
      <c r="E19" s="151"/>
      <c r="F19" s="149"/>
      <c r="G19" s="149"/>
      <c r="H19" s="149">
        <v>2</v>
      </c>
      <c r="I19" s="149"/>
      <c r="J19" s="150">
        <f t="shared" si="0"/>
        <v>60</v>
      </c>
      <c r="K19" s="149">
        <v>5</v>
      </c>
      <c r="L19" s="142" t="s">
        <v>27</v>
      </c>
    </row>
    <row r="20" spans="1:12" ht="29.25" customHeight="1">
      <c r="A20" s="140">
        <v>6</v>
      </c>
      <c r="B20" s="183" t="s">
        <v>132</v>
      </c>
      <c r="C20" s="151" t="s">
        <v>169</v>
      </c>
      <c r="D20" s="149">
        <v>2</v>
      </c>
      <c r="E20" s="149"/>
      <c r="F20" s="149"/>
      <c r="G20" s="149"/>
      <c r="H20" s="149">
        <v>2</v>
      </c>
      <c r="I20" s="149"/>
      <c r="J20" s="150">
        <f t="shared" si="0"/>
        <v>60</v>
      </c>
      <c r="K20" s="149">
        <v>4</v>
      </c>
      <c r="L20" s="142" t="s">
        <v>93</v>
      </c>
    </row>
    <row r="21" spans="1:12" ht="20" customHeight="1">
      <c r="A21" s="140">
        <v>7</v>
      </c>
      <c r="B21" s="181" t="s">
        <v>39</v>
      </c>
      <c r="C21" s="151" t="s">
        <v>170</v>
      </c>
      <c r="D21" s="149"/>
      <c r="E21" s="149"/>
      <c r="F21" s="149"/>
      <c r="G21" s="149">
        <v>2</v>
      </c>
      <c r="H21" s="149"/>
      <c r="I21" s="149"/>
      <c r="J21" s="150">
        <f t="shared" si="0"/>
        <v>30</v>
      </c>
      <c r="K21" s="243">
        <v>2</v>
      </c>
      <c r="L21" s="142" t="s">
        <v>93</v>
      </c>
    </row>
    <row r="22" spans="1:12" ht="20" customHeight="1">
      <c r="A22" s="140">
        <v>8</v>
      </c>
      <c r="B22" s="210" t="s">
        <v>184</v>
      </c>
      <c r="C22" s="201" t="s">
        <v>147</v>
      </c>
      <c r="D22" s="149"/>
      <c r="E22" s="149">
        <v>2</v>
      </c>
      <c r="F22" s="149"/>
      <c r="G22" s="149"/>
      <c r="H22" s="149"/>
      <c r="I22" s="149"/>
      <c r="J22" s="150">
        <f t="shared" si="0"/>
        <v>30</v>
      </c>
      <c r="K22" s="149">
        <v>2</v>
      </c>
      <c r="L22" s="142" t="s">
        <v>29</v>
      </c>
    </row>
    <row r="23" spans="1:12" ht="20" customHeight="1" thickBot="1">
      <c r="A23" s="143">
        <v>9</v>
      </c>
      <c r="B23" s="184" t="s">
        <v>41</v>
      </c>
      <c r="C23" s="235" t="s">
        <v>148</v>
      </c>
      <c r="D23" s="153"/>
      <c r="E23" s="153">
        <v>2</v>
      </c>
      <c r="F23" s="153"/>
      <c r="G23" s="153"/>
      <c r="H23" s="153"/>
      <c r="I23" s="153"/>
      <c r="J23" s="154">
        <f t="shared" si="0"/>
        <v>30</v>
      </c>
      <c r="K23" s="153">
        <v>1</v>
      </c>
      <c r="L23" s="144" t="s">
        <v>43</v>
      </c>
    </row>
    <row r="24" spans="1:12" ht="20" customHeight="1" thickBot="1">
      <c r="A24" s="145"/>
      <c r="B24" s="145"/>
      <c r="C24" s="236" t="s">
        <v>18</v>
      </c>
      <c r="D24" s="155">
        <f>SUM(D15:D23)</f>
        <v>11</v>
      </c>
      <c r="E24" s="155">
        <f t="shared" ref="E24:K24" si="1">SUM(E15:E23)</f>
        <v>6</v>
      </c>
      <c r="F24" s="155">
        <f t="shared" si="1"/>
        <v>2</v>
      </c>
      <c r="G24" s="155">
        <f t="shared" si="1"/>
        <v>4</v>
      </c>
      <c r="H24" s="155">
        <f t="shared" si="1"/>
        <v>4</v>
      </c>
      <c r="I24" s="155">
        <f t="shared" si="1"/>
        <v>0</v>
      </c>
      <c r="J24" s="156">
        <f t="shared" si="1"/>
        <v>405</v>
      </c>
      <c r="K24" s="155">
        <f t="shared" si="1"/>
        <v>30</v>
      </c>
      <c r="L24" s="157"/>
    </row>
    <row r="25" spans="1:12" ht="30" customHeight="1" thickBot="1">
      <c r="C25" s="42"/>
      <c r="D25" s="42"/>
      <c r="E25" s="42"/>
      <c r="F25" s="42"/>
      <c r="G25" s="42"/>
      <c r="H25" s="42"/>
      <c r="I25" s="42"/>
      <c r="J25" s="98"/>
      <c r="K25" s="42"/>
      <c r="L25" s="98"/>
    </row>
    <row r="26" spans="1:12" ht="14" customHeight="1" thickBot="1">
      <c r="A26" s="41"/>
      <c r="B26" s="42"/>
      <c r="C26" s="42"/>
      <c r="D26" s="42"/>
      <c r="E26" s="42"/>
      <c r="F26" s="43" t="s">
        <v>2</v>
      </c>
      <c r="G26" s="42"/>
      <c r="H26" s="42" t="s">
        <v>19</v>
      </c>
      <c r="I26" s="42"/>
      <c r="J26" s="98"/>
      <c r="K26" s="240" t="s">
        <v>21</v>
      </c>
      <c r="L26" s="116"/>
    </row>
    <row r="27" spans="1:12" ht="15" customHeight="1">
      <c r="A27" s="30" t="s">
        <v>4</v>
      </c>
      <c r="B27" s="29" t="s">
        <v>5</v>
      </c>
      <c r="C27" s="29" t="s">
        <v>6</v>
      </c>
      <c r="D27" s="45" t="s">
        <v>22</v>
      </c>
      <c r="E27" s="47"/>
      <c r="F27" s="31"/>
      <c r="G27" s="31"/>
      <c r="H27" s="31"/>
      <c r="I27" s="46"/>
      <c r="J27" s="99" t="s">
        <v>7</v>
      </c>
      <c r="K27" s="241" t="s">
        <v>8</v>
      </c>
      <c r="L27" s="118" t="s">
        <v>9</v>
      </c>
    </row>
    <row r="28" spans="1:12" ht="15" customHeight="1" thickBot="1">
      <c r="A28" s="50"/>
      <c r="B28" s="179"/>
      <c r="C28" s="179"/>
      <c r="D28" s="29" t="s">
        <v>10</v>
      </c>
      <c r="E28" s="29" t="s">
        <v>11</v>
      </c>
      <c r="F28" s="29" t="s">
        <v>12</v>
      </c>
      <c r="G28" s="29" t="s">
        <v>13</v>
      </c>
      <c r="H28" s="29" t="s">
        <v>14</v>
      </c>
      <c r="I28" s="29" t="s">
        <v>15</v>
      </c>
      <c r="J28" s="99" t="s">
        <v>16</v>
      </c>
      <c r="K28" s="242" t="s">
        <v>17</v>
      </c>
      <c r="L28" s="122"/>
    </row>
    <row r="29" spans="1:12" ht="20" customHeight="1">
      <c r="A29" s="137">
        <v>1</v>
      </c>
      <c r="B29" s="185" t="s">
        <v>94</v>
      </c>
      <c r="C29" s="161" t="s">
        <v>171</v>
      </c>
      <c r="D29" s="147">
        <v>1</v>
      </c>
      <c r="E29" s="161">
        <v>1</v>
      </c>
      <c r="F29" s="147"/>
      <c r="G29" s="147"/>
      <c r="H29" s="147"/>
      <c r="I29" s="147"/>
      <c r="J29" s="148">
        <f>SUM(D29:I29)*15</f>
        <v>30</v>
      </c>
      <c r="K29" s="147">
        <v>2</v>
      </c>
      <c r="L29" s="139" t="s">
        <v>93</v>
      </c>
    </row>
    <row r="30" spans="1:12" ht="20" customHeight="1">
      <c r="A30" s="140">
        <v>2</v>
      </c>
      <c r="B30" s="182" t="s">
        <v>102</v>
      </c>
      <c r="C30" s="151" t="s">
        <v>149</v>
      </c>
      <c r="D30" s="149">
        <v>1</v>
      </c>
      <c r="E30" s="151"/>
      <c r="F30" s="149"/>
      <c r="G30" s="149">
        <v>2</v>
      </c>
      <c r="H30" s="149"/>
      <c r="I30" s="149"/>
      <c r="J30" s="150">
        <f>SUM(D30:I30)*15</f>
        <v>45</v>
      </c>
      <c r="K30" s="149">
        <v>4</v>
      </c>
      <c r="L30" s="142" t="s">
        <v>27</v>
      </c>
    </row>
    <row r="31" spans="1:12" ht="20" customHeight="1">
      <c r="A31" s="158">
        <v>3</v>
      </c>
      <c r="B31" s="182" t="s">
        <v>44</v>
      </c>
      <c r="C31" s="151" t="s">
        <v>150</v>
      </c>
      <c r="D31" s="151">
        <v>1</v>
      </c>
      <c r="E31" s="207">
        <v>1</v>
      </c>
      <c r="F31" s="151"/>
      <c r="G31" s="151">
        <v>2</v>
      </c>
      <c r="H31" s="151"/>
      <c r="I31" s="151"/>
      <c r="J31" s="150">
        <v>60</v>
      </c>
      <c r="K31" s="149">
        <v>4</v>
      </c>
      <c r="L31" s="142" t="s">
        <v>27</v>
      </c>
    </row>
    <row r="32" spans="1:12" ht="20" customHeight="1">
      <c r="A32" s="158">
        <v>4</v>
      </c>
      <c r="B32" s="181" t="s">
        <v>45</v>
      </c>
      <c r="C32" s="151" t="s">
        <v>151</v>
      </c>
      <c r="D32" s="149">
        <v>1</v>
      </c>
      <c r="E32" s="149"/>
      <c r="F32" s="149"/>
      <c r="G32" s="149">
        <v>1</v>
      </c>
      <c r="H32" s="149"/>
      <c r="I32" s="149"/>
      <c r="J32" s="150">
        <f t="shared" ref="J32:J39" si="2">SUM(D32:I32)*15</f>
        <v>30</v>
      </c>
      <c r="K32" s="149">
        <v>2</v>
      </c>
      <c r="L32" s="159" t="s">
        <v>28</v>
      </c>
    </row>
    <row r="33" spans="1:13" ht="20" customHeight="1">
      <c r="A33" s="140">
        <v>5</v>
      </c>
      <c r="B33" s="182" t="s">
        <v>99</v>
      </c>
      <c r="C33" s="151" t="s">
        <v>172</v>
      </c>
      <c r="D33" s="149">
        <v>1</v>
      </c>
      <c r="E33" s="149"/>
      <c r="F33" s="149"/>
      <c r="G33" s="149">
        <v>1</v>
      </c>
      <c r="H33" s="149">
        <v>2</v>
      </c>
      <c r="I33" s="149"/>
      <c r="J33" s="150">
        <f t="shared" si="2"/>
        <v>60</v>
      </c>
      <c r="K33" s="149">
        <v>4</v>
      </c>
      <c r="L33" s="159" t="s">
        <v>98</v>
      </c>
    </row>
    <row r="34" spans="1:13" ht="29.25" customHeight="1">
      <c r="A34" s="140">
        <v>6</v>
      </c>
      <c r="B34" s="212" t="s">
        <v>308</v>
      </c>
      <c r="C34" s="201" t="s">
        <v>206</v>
      </c>
      <c r="D34" s="149">
        <v>1</v>
      </c>
      <c r="E34" s="149"/>
      <c r="F34" s="149"/>
      <c r="G34" s="149"/>
      <c r="H34" s="149">
        <v>2</v>
      </c>
      <c r="I34" s="149"/>
      <c r="J34" s="150">
        <f>SUM(D34:I34)*15</f>
        <v>45</v>
      </c>
      <c r="K34" s="149">
        <v>3</v>
      </c>
      <c r="L34" s="142" t="s">
        <v>93</v>
      </c>
    </row>
    <row r="35" spans="1:13" ht="20" customHeight="1">
      <c r="A35" s="140">
        <v>7</v>
      </c>
      <c r="B35" s="181" t="s">
        <v>239</v>
      </c>
      <c r="C35" s="151" t="s">
        <v>173</v>
      </c>
      <c r="D35" s="149">
        <v>1</v>
      </c>
      <c r="E35" s="149"/>
      <c r="F35" s="149"/>
      <c r="G35" s="149">
        <v>2</v>
      </c>
      <c r="H35" s="149"/>
      <c r="I35" s="149"/>
      <c r="J35" s="150">
        <f t="shared" si="2"/>
        <v>45</v>
      </c>
      <c r="K35" s="149">
        <v>4</v>
      </c>
      <c r="L35" s="142" t="s">
        <v>93</v>
      </c>
    </row>
    <row r="36" spans="1:13" ht="20" customHeight="1">
      <c r="A36" s="158">
        <v>8</v>
      </c>
      <c r="B36" s="181" t="s">
        <v>46</v>
      </c>
      <c r="C36" s="151" t="s">
        <v>152</v>
      </c>
      <c r="D36" s="149"/>
      <c r="E36" s="149"/>
      <c r="F36" s="149"/>
      <c r="G36" s="149">
        <v>2</v>
      </c>
      <c r="H36" s="149"/>
      <c r="I36" s="149"/>
      <c r="J36" s="150">
        <f t="shared" si="2"/>
        <v>30</v>
      </c>
      <c r="K36" s="149">
        <v>3</v>
      </c>
      <c r="L36" s="142" t="s">
        <v>93</v>
      </c>
    </row>
    <row r="37" spans="1:13" ht="20" customHeight="1">
      <c r="A37" s="140">
        <v>9</v>
      </c>
      <c r="B37" s="182" t="s">
        <v>40</v>
      </c>
      <c r="C37" s="151" t="s">
        <v>174</v>
      </c>
      <c r="D37" s="149">
        <v>1</v>
      </c>
      <c r="E37" s="149"/>
      <c r="F37" s="149"/>
      <c r="G37" s="149"/>
      <c r="H37" s="149"/>
      <c r="I37" s="149"/>
      <c r="J37" s="150">
        <f t="shared" si="2"/>
        <v>15</v>
      </c>
      <c r="K37" s="149">
        <v>1</v>
      </c>
      <c r="L37" s="142" t="s">
        <v>88</v>
      </c>
    </row>
    <row r="38" spans="1:13" ht="20" customHeight="1">
      <c r="A38" s="140">
        <v>10</v>
      </c>
      <c r="B38" s="210" t="s">
        <v>198</v>
      </c>
      <c r="C38" s="211" t="s">
        <v>153</v>
      </c>
      <c r="D38" s="149"/>
      <c r="E38" s="207">
        <v>2</v>
      </c>
      <c r="F38" s="149"/>
      <c r="G38" s="149"/>
      <c r="H38" s="149"/>
      <c r="I38" s="149"/>
      <c r="J38" s="150">
        <f t="shared" si="2"/>
        <v>30</v>
      </c>
      <c r="K38" s="149">
        <v>2</v>
      </c>
      <c r="L38" s="142" t="s">
        <v>29</v>
      </c>
    </row>
    <row r="39" spans="1:13" ht="20" customHeight="1" thickBot="1">
      <c r="A39" s="160">
        <v>11</v>
      </c>
      <c r="B39" s="184" t="s">
        <v>47</v>
      </c>
      <c r="C39" s="235" t="s">
        <v>154</v>
      </c>
      <c r="D39" s="153"/>
      <c r="E39" s="208">
        <v>2</v>
      </c>
      <c r="F39" s="153"/>
      <c r="G39" s="153"/>
      <c r="H39" s="153"/>
      <c r="I39" s="153"/>
      <c r="J39" s="154">
        <f t="shared" si="2"/>
        <v>30</v>
      </c>
      <c r="K39" s="153">
        <v>1</v>
      </c>
      <c r="L39" s="144" t="s">
        <v>43</v>
      </c>
    </row>
    <row r="40" spans="1:13" ht="20" customHeight="1" thickBot="1">
      <c r="A40" s="49"/>
      <c r="B40" s="49"/>
      <c r="C40" s="237" t="s">
        <v>18</v>
      </c>
      <c r="D40" s="162">
        <f t="shared" ref="D40:K40" si="3">SUM(D29:D39)</f>
        <v>8</v>
      </c>
      <c r="E40" s="162">
        <f t="shared" si="3"/>
        <v>6</v>
      </c>
      <c r="F40" s="162">
        <f t="shared" si="3"/>
        <v>0</v>
      </c>
      <c r="G40" s="162">
        <f t="shared" si="3"/>
        <v>10</v>
      </c>
      <c r="H40" s="162">
        <f t="shared" si="3"/>
        <v>4</v>
      </c>
      <c r="I40" s="162">
        <f t="shared" si="3"/>
        <v>0</v>
      </c>
      <c r="J40" s="163">
        <f t="shared" si="3"/>
        <v>420</v>
      </c>
      <c r="K40" s="162">
        <f t="shared" si="3"/>
        <v>30</v>
      </c>
      <c r="L40" s="120"/>
    </row>
    <row r="41" spans="1:13" ht="20" customHeight="1">
      <c r="A41" s="49"/>
      <c r="B41" s="49"/>
      <c r="C41" s="238"/>
      <c r="D41" s="49"/>
      <c r="E41" s="49"/>
      <c r="F41" s="49"/>
      <c r="G41" s="49"/>
      <c r="H41" s="49"/>
      <c r="I41" s="49"/>
      <c r="J41" s="101"/>
      <c r="K41" s="49"/>
      <c r="L41" s="101"/>
    </row>
    <row r="42" spans="1:13" ht="20" customHeight="1" thickBot="1">
      <c r="A42" s="49"/>
      <c r="B42" s="49"/>
      <c r="C42" s="238"/>
      <c r="D42" s="49"/>
      <c r="E42" s="49"/>
      <c r="F42" s="49"/>
      <c r="G42" s="49"/>
      <c r="H42" s="49"/>
      <c r="I42" s="49"/>
      <c r="J42" s="101"/>
      <c r="K42" s="49"/>
      <c r="L42" s="101"/>
      <c r="M42" s="49"/>
    </row>
    <row r="43" spans="1:13" ht="14" customHeight="1" thickBot="1">
      <c r="A43" s="68"/>
      <c r="B43" s="48"/>
      <c r="C43" s="48"/>
      <c r="D43" s="48"/>
      <c r="E43" s="48"/>
      <c r="F43" s="69" t="s">
        <v>2</v>
      </c>
      <c r="G43" s="48"/>
      <c r="H43" s="48" t="s">
        <v>20</v>
      </c>
      <c r="I43" s="48"/>
      <c r="J43" s="102"/>
      <c r="K43" s="244" t="s">
        <v>21</v>
      </c>
      <c r="L43" s="132"/>
    </row>
    <row r="44" spans="1:13" ht="15" customHeight="1">
      <c r="A44" s="67" t="s">
        <v>4</v>
      </c>
      <c r="B44" s="187" t="s">
        <v>5</v>
      </c>
      <c r="C44" s="187" t="s">
        <v>6</v>
      </c>
      <c r="D44" s="70" t="s">
        <v>22</v>
      </c>
      <c r="E44" s="71"/>
      <c r="F44" s="72"/>
      <c r="G44" s="72"/>
      <c r="H44" s="72"/>
      <c r="I44" s="73"/>
      <c r="J44" s="103" t="s">
        <v>7</v>
      </c>
      <c r="K44" s="245" t="s">
        <v>8</v>
      </c>
      <c r="L44" s="133" t="s">
        <v>9</v>
      </c>
    </row>
    <row r="45" spans="1:13" ht="15" customHeight="1" thickBot="1">
      <c r="A45" s="74"/>
      <c r="B45" s="179"/>
      <c r="C45" s="179"/>
      <c r="D45" s="29" t="s">
        <v>10</v>
      </c>
      <c r="E45" s="29" t="s">
        <v>11</v>
      </c>
      <c r="F45" s="29" t="s">
        <v>12</v>
      </c>
      <c r="G45" s="29" t="s">
        <v>13</v>
      </c>
      <c r="H45" s="29" t="s">
        <v>14</v>
      </c>
      <c r="I45" s="29" t="s">
        <v>15</v>
      </c>
      <c r="J45" s="99" t="s">
        <v>16</v>
      </c>
      <c r="K45" s="242" t="s">
        <v>17</v>
      </c>
      <c r="L45" s="134"/>
    </row>
    <row r="46" spans="1:13" ht="20" customHeight="1">
      <c r="A46" s="137">
        <v>1</v>
      </c>
      <c r="B46" s="185" t="s">
        <v>131</v>
      </c>
      <c r="C46" s="161" t="s">
        <v>175</v>
      </c>
      <c r="D46" s="147">
        <v>1</v>
      </c>
      <c r="E46" s="161">
        <v>1</v>
      </c>
      <c r="F46" s="147"/>
      <c r="G46" s="147"/>
      <c r="H46" s="147"/>
      <c r="I46" s="147"/>
      <c r="J46" s="148">
        <f t="shared" ref="J46:J56" si="4">SUM(D46:I46)*15</f>
        <v>30</v>
      </c>
      <c r="K46" s="147">
        <v>2</v>
      </c>
      <c r="L46" s="139" t="s">
        <v>93</v>
      </c>
    </row>
    <row r="47" spans="1:13" ht="20" customHeight="1">
      <c r="A47" s="140">
        <v>2</v>
      </c>
      <c r="B47" s="181" t="s">
        <v>52</v>
      </c>
      <c r="C47" s="151" t="s">
        <v>155</v>
      </c>
      <c r="D47" s="149">
        <v>2</v>
      </c>
      <c r="E47" s="151"/>
      <c r="F47" s="149">
        <v>2</v>
      </c>
      <c r="G47" s="149"/>
      <c r="H47" s="149"/>
      <c r="I47" s="149"/>
      <c r="J47" s="150">
        <f t="shared" si="4"/>
        <v>60</v>
      </c>
      <c r="K47" s="149">
        <v>4</v>
      </c>
      <c r="L47" s="142" t="s">
        <v>27</v>
      </c>
    </row>
    <row r="48" spans="1:13" ht="20" customHeight="1">
      <c r="A48" s="140">
        <v>3</v>
      </c>
      <c r="B48" s="200" t="s">
        <v>238</v>
      </c>
      <c r="C48" s="151" t="s">
        <v>156</v>
      </c>
      <c r="D48" s="149">
        <v>2</v>
      </c>
      <c r="E48" s="149"/>
      <c r="F48" s="149"/>
      <c r="G48" s="149">
        <v>2</v>
      </c>
      <c r="H48" s="149"/>
      <c r="I48" s="149"/>
      <c r="J48" s="150">
        <f t="shared" si="4"/>
        <v>60</v>
      </c>
      <c r="K48" s="149">
        <v>5</v>
      </c>
      <c r="L48" s="142" t="s">
        <v>88</v>
      </c>
    </row>
    <row r="49" spans="1:13" ht="30.75" customHeight="1">
      <c r="A49" s="140">
        <v>4</v>
      </c>
      <c r="B49" s="183" t="s">
        <v>309</v>
      </c>
      <c r="C49" s="151" t="s">
        <v>176</v>
      </c>
      <c r="D49" s="149">
        <v>1</v>
      </c>
      <c r="E49" s="149"/>
      <c r="F49" s="149"/>
      <c r="G49" s="149"/>
      <c r="H49" s="149">
        <v>2</v>
      </c>
      <c r="I49" s="149"/>
      <c r="J49" s="150">
        <f>SUM(D49:I49)*15</f>
        <v>45</v>
      </c>
      <c r="K49" s="149">
        <v>3</v>
      </c>
      <c r="L49" s="142" t="s">
        <v>93</v>
      </c>
    </row>
    <row r="50" spans="1:13" ht="21" customHeight="1">
      <c r="A50" s="140">
        <v>5</v>
      </c>
      <c r="B50" s="210" t="s">
        <v>207</v>
      </c>
      <c r="C50" s="201" t="s">
        <v>208</v>
      </c>
      <c r="D50" s="149"/>
      <c r="E50" s="207">
        <v>1</v>
      </c>
      <c r="F50" s="149"/>
      <c r="G50" s="149"/>
      <c r="H50" s="149"/>
      <c r="I50" s="149"/>
      <c r="J50" s="150">
        <v>15</v>
      </c>
      <c r="K50" s="149">
        <v>2</v>
      </c>
      <c r="L50" s="142" t="s">
        <v>93</v>
      </c>
    </row>
    <row r="51" spans="1:13" ht="27.75" customHeight="1">
      <c r="A51" s="140">
        <v>6</v>
      </c>
      <c r="B51" s="212" t="s">
        <v>185</v>
      </c>
      <c r="C51" s="201" t="s">
        <v>209</v>
      </c>
      <c r="D51" s="149">
        <v>1</v>
      </c>
      <c r="E51" s="149"/>
      <c r="F51" s="149"/>
      <c r="G51" s="149"/>
      <c r="H51" s="149">
        <v>2</v>
      </c>
      <c r="I51" s="149"/>
      <c r="J51" s="150">
        <f t="shared" si="4"/>
        <v>45</v>
      </c>
      <c r="K51" s="149">
        <v>4</v>
      </c>
      <c r="L51" s="142" t="s">
        <v>93</v>
      </c>
    </row>
    <row r="52" spans="1:13" ht="20" customHeight="1">
      <c r="A52" s="140">
        <v>7</v>
      </c>
      <c r="B52" s="188" t="s">
        <v>100</v>
      </c>
      <c r="C52" s="151" t="s">
        <v>177</v>
      </c>
      <c r="D52" s="149"/>
      <c r="E52" s="149"/>
      <c r="F52" s="149"/>
      <c r="G52" s="149">
        <v>2</v>
      </c>
      <c r="H52" s="149"/>
      <c r="I52" s="149"/>
      <c r="J52" s="150">
        <f t="shared" si="4"/>
        <v>30</v>
      </c>
      <c r="K52" s="149">
        <v>2</v>
      </c>
      <c r="L52" s="142" t="s">
        <v>93</v>
      </c>
    </row>
    <row r="53" spans="1:13" ht="20" customHeight="1">
      <c r="A53" s="140">
        <v>8</v>
      </c>
      <c r="B53" s="212" t="s">
        <v>186</v>
      </c>
      <c r="C53" s="201" t="s">
        <v>210</v>
      </c>
      <c r="D53" s="149"/>
      <c r="E53" s="149"/>
      <c r="F53" s="149"/>
      <c r="G53" s="149">
        <v>2</v>
      </c>
      <c r="H53" s="149"/>
      <c r="I53" s="149"/>
      <c r="J53" s="150">
        <f t="shared" si="4"/>
        <v>30</v>
      </c>
      <c r="K53" s="149">
        <v>2</v>
      </c>
      <c r="L53" s="142" t="s">
        <v>93</v>
      </c>
    </row>
    <row r="54" spans="1:13" ht="20" customHeight="1">
      <c r="A54" s="140">
        <v>9</v>
      </c>
      <c r="B54" s="188" t="s">
        <v>133</v>
      </c>
      <c r="C54" s="151" t="s">
        <v>178</v>
      </c>
      <c r="D54" s="149"/>
      <c r="E54" s="149"/>
      <c r="F54" s="149"/>
      <c r="G54" s="149">
        <v>2</v>
      </c>
      <c r="H54" s="149"/>
      <c r="I54" s="149"/>
      <c r="J54" s="150">
        <f t="shared" si="4"/>
        <v>30</v>
      </c>
      <c r="K54" s="149">
        <v>2</v>
      </c>
      <c r="L54" s="142" t="s">
        <v>93</v>
      </c>
    </row>
    <row r="55" spans="1:13" ht="20" customHeight="1">
      <c r="A55" s="140">
        <v>10</v>
      </c>
      <c r="B55" s="181" t="s">
        <v>53</v>
      </c>
      <c r="C55" s="151" t="s">
        <v>179</v>
      </c>
      <c r="D55" s="149"/>
      <c r="E55" s="149"/>
      <c r="F55" s="149"/>
      <c r="G55" s="149">
        <v>2</v>
      </c>
      <c r="H55" s="149"/>
      <c r="I55" s="149"/>
      <c r="J55" s="150">
        <f t="shared" si="4"/>
        <v>30</v>
      </c>
      <c r="K55" s="149">
        <v>2</v>
      </c>
      <c r="L55" s="142" t="s">
        <v>93</v>
      </c>
    </row>
    <row r="56" spans="1:13" ht="20" customHeight="1" thickBot="1">
      <c r="A56" s="143">
        <v>11</v>
      </c>
      <c r="B56" s="213" t="s">
        <v>187</v>
      </c>
      <c r="C56" s="218" t="s">
        <v>157</v>
      </c>
      <c r="D56" s="153"/>
      <c r="E56" s="153">
        <v>2</v>
      </c>
      <c r="F56" s="153"/>
      <c r="G56" s="153"/>
      <c r="H56" s="153"/>
      <c r="I56" s="153"/>
      <c r="J56" s="154">
        <f t="shared" si="4"/>
        <v>30</v>
      </c>
      <c r="K56" s="153">
        <v>2</v>
      </c>
      <c r="L56" s="144" t="s">
        <v>29</v>
      </c>
    </row>
    <row r="57" spans="1:13" ht="20" customHeight="1" thickBot="1">
      <c r="A57" s="164"/>
      <c r="B57" s="164"/>
      <c r="C57" s="236" t="s">
        <v>18</v>
      </c>
      <c r="D57" s="165">
        <f t="shared" ref="D57:K57" si="5">SUM(D46:D56)</f>
        <v>7</v>
      </c>
      <c r="E57" s="165">
        <f t="shared" si="5"/>
        <v>4</v>
      </c>
      <c r="F57" s="165">
        <f t="shared" si="5"/>
        <v>2</v>
      </c>
      <c r="G57" s="165">
        <f t="shared" si="5"/>
        <v>10</v>
      </c>
      <c r="H57" s="165">
        <f t="shared" si="5"/>
        <v>4</v>
      </c>
      <c r="I57" s="165">
        <f t="shared" si="5"/>
        <v>0</v>
      </c>
      <c r="J57" s="166">
        <f t="shared" si="5"/>
        <v>405</v>
      </c>
      <c r="K57" s="165">
        <f t="shared" si="5"/>
        <v>30</v>
      </c>
      <c r="L57" s="157"/>
    </row>
    <row r="58" spans="1:13" ht="20" customHeight="1">
      <c r="A58" s="49"/>
      <c r="B58" s="49"/>
      <c r="C58" s="238"/>
      <c r="D58" s="49"/>
      <c r="E58" s="49"/>
      <c r="F58" s="49"/>
      <c r="G58" s="49"/>
      <c r="H58" s="49"/>
      <c r="I58" s="49"/>
      <c r="J58" s="101"/>
      <c r="K58" s="49"/>
      <c r="L58" s="101"/>
      <c r="M58" s="49"/>
    </row>
    <row r="59" spans="1:13" ht="20" customHeight="1" thickBot="1">
      <c r="A59" s="49"/>
      <c r="B59" s="49"/>
      <c r="C59" s="238"/>
      <c r="D59" s="49"/>
      <c r="E59" s="49"/>
      <c r="F59" s="49"/>
      <c r="G59" s="49"/>
      <c r="H59" s="49"/>
      <c r="I59" s="49"/>
      <c r="J59" s="101"/>
      <c r="K59" s="49"/>
      <c r="L59" s="101"/>
      <c r="M59" s="49"/>
    </row>
    <row r="60" spans="1:13" ht="14" customHeight="1" thickBot="1">
      <c r="A60" s="41"/>
      <c r="B60" s="42"/>
      <c r="C60" s="42"/>
      <c r="D60" s="42"/>
      <c r="E60" s="42"/>
      <c r="F60" s="43" t="s">
        <v>2</v>
      </c>
      <c r="G60" s="42"/>
      <c r="H60" s="42" t="s">
        <v>48</v>
      </c>
      <c r="I60" s="42"/>
      <c r="J60" s="98"/>
      <c r="K60" s="240" t="s">
        <v>21</v>
      </c>
      <c r="L60" s="116"/>
    </row>
    <row r="61" spans="1:13" ht="15" customHeight="1">
      <c r="A61" s="30" t="s">
        <v>4</v>
      </c>
      <c r="B61" s="29" t="s">
        <v>5</v>
      </c>
      <c r="C61" s="29" t="s">
        <v>6</v>
      </c>
      <c r="D61" s="45" t="s">
        <v>22</v>
      </c>
      <c r="E61" s="47"/>
      <c r="F61" s="31"/>
      <c r="G61" s="31"/>
      <c r="H61" s="31"/>
      <c r="I61" s="46"/>
      <c r="J61" s="99" t="s">
        <v>7</v>
      </c>
      <c r="K61" s="241" t="s">
        <v>8</v>
      </c>
      <c r="L61" s="118" t="s">
        <v>9</v>
      </c>
    </row>
    <row r="62" spans="1:13" ht="15" customHeight="1" thickBot="1">
      <c r="A62" s="50"/>
      <c r="B62" s="179"/>
      <c r="C62" s="179"/>
      <c r="D62" s="29" t="s">
        <v>10</v>
      </c>
      <c r="E62" s="29" t="s">
        <v>11</v>
      </c>
      <c r="F62" s="29" t="s">
        <v>12</v>
      </c>
      <c r="G62" s="29" t="s">
        <v>13</v>
      </c>
      <c r="H62" s="29" t="s">
        <v>14</v>
      </c>
      <c r="I62" s="29" t="s">
        <v>15</v>
      </c>
      <c r="J62" s="99" t="s">
        <v>16</v>
      </c>
      <c r="K62" s="242" t="s">
        <v>17</v>
      </c>
      <c r="L62" s="122"/>
    </row>
    <row r="63" spans="1:13" ht="28.5" customHeight="1">
      <c r="A63" s="137">
        <v>1</v>
      </c>
      <c r="B63" s="214" t="s">
        <v>142</v>
      </c>
      <c r="C63" s="215" t="s">
        <v>211</v>
      </c>
      <c r="D63" s="147">
        <v>1</v>
      </c>
      <c r="E63" s="147">
        <v>1</v>
      </c>
      <c r="F63" s="147"/>
      <c r="G63" s="147"/>
      <c r="H63" s="147"/>
      <c r="I63" s="147"/>
      <c r="J63" s="148">
        <f>SUM(D63:I63)*15</f>
        <v>30</v>
      </c>
      <c r="K63" s="147">
        <v>2</v>
      </c>
      <c r="L63" s="139" t="s">
        <v>93</v>
      </c>
    </row>
    <row r="64" spans="1:13" ht="20" customHeight="1">
      <c r="A64" s="158">
        <v>2</v>
      </c>
      <c r="B64" s="188" t="s">
        <v>134</v>
      </c>
      <c r="C64" s="151" t="s">
        <v>158</v>
      </c>
      <c r="D64" s="151">
        <v>1</v>
      </c>
      <c r="E64" s="207">
        <v>1</v>
      </c>
      <c r="F64" s="151"/>
      <c r="G64" s="151">
        <v>2</v>
      </c>
      <c r="H64" s="151"/>
      <c r="I64" s="151"/>
      <c r="J64" s="150">
        <v>60</v>
      </c>
      <c r="K64" s="149">
        <v>5</v>
      </c>
      <c r="L64" s="142" t="s">
        <v>27</v>
      </c>
    </row>
    <row r="65" spans="1:13" ht="20" customHeight="1">
      <c r="A65" s="140">
        <v>3</v>
      </c>
      <c r="B65" s="188" t="s">
        <v>57</v>
      </c>
      <c r="C65" s="151" t="s">
        <v>159</v>
      </c>
      <c r="D65" s="149">
        <v>2</v>
      </c>
      <c r="E65" s="151"/>
      <c r="F65" s="149"/>
      <c r="G65" s="149"/>
      <c r="H65" s="149">
        <v>2</v>
      </c>
      <c r="I65" s="149"/>
      <c r="J65" s="150">
        <f t="shared" ref="J65:J70" si="6">SUM(D65:I65)*15</f>
        <v>60</v>
      </c>
      <c r="K65" s="149">
        <v>4</v>
      </c>
      <c r="L65" s="142" t="s">
        <v>89</v>
      </c>
    </row>
    <row r="66" spans="1:13" ht="20" customHeight="1">
      <c r="A66" s="140">
        <v>4</v>
      </c>
      <c r="B66" s="188" t="s">
        <v>58</v>
      </c>
      <c r="C66" s="151" t="s">
        <v>180</v>
      </c>
      <c r="D66" s="149">
        <v>1</v>
      </c>
      <c r="E66" s="149"/>
      <c r="F66" s="149"/>
      <c r="G66" s="149">
        <v>1</v>
      </c>
      <c r="H66" s="149">
        <v>2</v>
      </c>
      <c r="I66" s="149"/>
      <c r="J66" s="150">
        <f t="shared" si="6"/>
        <v>60</v>
      </c>
      <c r="K66" s="149">
        <v>5</v>
      </c>
      <c r="L66" s="159" t="s">
        <v>98</v>
      </c>
    </row>
    <row r="67" spans="1:13" ht="30" customHeight="1">
      <c r="A67" s="158">
        <v>5</v>
      </c>
      <c r="B67" s="182" t="s">
        <v>138</v>
      </c>
      <c r="C67" s="151" t="s">
        <v>181</v>
      </c>
      <c r="D67" s="149">
        <v>1</v>
      </c>
      <c r="E67" s="207">
        <v>2</v>
      </c>
      <c r="F67" s="149"/>
      <c r="G67" s="149"/>
      <c r="H67" s="149">
        <v>2</v>
      </c>
      <c r="I67" s="149"/>
      <c r="J67" s="150">
        <f t="shared" si="6"/>
        <v>75</v>
      </c>
      <c r="K67" s="149">
        <v>5</v>
      </c>
      <c r="L67" s="197" t="s">
        <v>183</v>
      </c>
    </row>
    <row r="68" spans="1:13" ht="29.25" customHeight="1">
      <c r="A68" s="140">
        <v>6</v>
      </c>
      <c r="B68" s="212" t="s">
        <v>188</v>
      </c>
      <c r="C68" s="201" t="s">
        <v>212</v>
      </c>
      <c r="D68" s="149">
        <v>1</v>
      </c>
      <c r="E68" s="207">
        <v>1</v>
      </c>
      <c r="F68" s="149"/>
      <c r="G68" s="149"/>
      <c r="H68" s="149">
        <v>2</v>
      </c>
      <c r="I68" s="149"/>
      <c r="J68" s="150">
        <f t="shared" si="6"/>
        <v>60</v>
      </c>
      <c r="K68" s="149">
        <v>5</v>
      </c>
      <c r="L68" s="142" t="s">
        <v>93</v>
      </c>
    </row>
    <row r="69" spans="1:13" ht="20" customHeight="1">
      <c r="A69" s="140">
        <v>7</v>
      </c>
      <c r="B69" s="212" t="s">
        <v>189</v>
      </c>
      <c r="C69" s="201" t="s">
        <v>240</v>
      </c>
      <c r="D69" s="149"/>
      <c r="E69" s="151"/>
      <c r="F69" s="149"/>
      <c r="G69" s="149">
        <v>2</v>
      </c>
      <c r="H69" s="149"/>
      <c r="I69" s="149"/>
      <c r="J69" s="150">
        <f t="shared" si="6"/>
        <v>30</v>
      </c>
      <c r="K69" s="149">
        <v>2</v>
      </c>
      <c r="L69" s="142" t="s">
        <v>93</v>
      </c>
    </row>
    <row r="70" spans="1:13" ht="20" customHeight="1" thickBot="1">
      <c r="A70" s="160">
        <v>8</v>
      </c>
      <c r="B70" s="216" t="s">
        <v>190</v>
      </c>
      <c r="C70" s="218" t="s">
        <v>160</v>
      </c>
      <c r="D70" s="153"/>
      <c r="E70" s="153">
        <v>2</v>
      </c>
      <c r="F70" s="153"/>
      <c r="G70" s="153"/>
      <c r="H70" s="153"/>
      <c r="I70" s="153"/>
      <c r="J70" s="154">
        <f t="shared" si="6"/>
        <v>30</v>
      </c>
      <c r="K70" s="153">
        <v>2</v>
      </c>
      <c r="L70" s="144" t="s">
        <v>29</v>
      </c>
    </row>
    <row r="71" spans="1:13" ht="20" customHeight="1" thickBot="1">
      <c r="A71" s="164"/>
      <c r="B71" s="145"/>
      <c r="C71" s="236" t="s">
        <v>18</v>
      </c>
      <c r="D71" s="165">
        <f>SUM(D63:D70)</f>
        <v>7</v>
      </c>
      <c r="E71" s="165">
        <f t="shared" ref="E71:K71" si="7">SUM(E63:E70)</f>
        <v>7</v>
      </c>
      <c r="F71" s="165">
        <f t="shared" si="7"/>
        <v>0</v>
      </c>
      <c r="G71" s="165">
        <f t="shared" si="7"/>
        <v>5</v>
      </c>
      <c r="H71" s="165">
        <f t="shared" si="7"/>
        <v>8</v>
      </c>
      <c r="I71" s="165">
        <f t="shared" si="7"/>
        <v>0</v>
      </c>
      <c r="J71" s="166">
        <f t="shared" si="7"/>
        <v>405</v>
      </c>
      <c r="K71" s="165">
        <f t="shared" si="7"/>
        <v>30</v>
      </c>
      <c r="L71" s="157"/>
    </row>
    <row r="72" spans="1:13" ht="20" customHeight="1">
      <c r="A72" s="49"/>
      <c r="C72" s="238"/>
      <c r="D72" s="49"/>
      <c r="E72" s="269" t="s">
        <v>412</v>
      </c>
      <c r="F72" s="49"/>
      <c r="G72" s="49"/>
      <c r="H72" s="49"/>
      <c r="I72" s="49"/>
      <c r="J72" s="101"/>
      <c r="K72" s="49"/>
      <c r="L72" s="101"/>
      <c r="M72" s="49"/>
    </row>
    <row r="73" spans="1:13" ht="20" customHeight="1" thickBot="1">
      <c r="A73" s="49"/>
      <c r="C73" s="238"/>
      <c r="D73" s="49"/>
      <c r="E73" s="49"/>
      <c r="F73" s="49"/>
      <c r="G73" s="49"/>
      <c r="H73" s="49"/>
      <c r="I73" s="49"/>
      <c r="J73" s="101"/>
      <c r="K73" s="49"/>
      <c r="L73" s="101"/>
      <c r="M73" s="49"/>
    </row>
    <row r="74" spans="1:13" ht="14" customHeight="1" thickBot="1">
      <c r="A74" s="41"/>
      <c r="B74" s="42"/>
      <c r="C74" s="42"/>
      <c r="D74" s="42"/>
      <c r="E74" s="42"/>
      <c r="F74" s="43" t="s">
        <v>2</v>
      </c>
      <c r="G74" s="42"/>
      <c r="H74" s="42" t="s">
        <v>49</v>
      </c>
      <c r="I74" s="42"/>
      <c r="J74" s="98"/>
      <c r="K74" s="240" t="s">
        <v>21</v>
      </c>
      <c r="L74" s="116"/>
    </row>
    <row r="75" spans="1:13" ht="15" customHeight="1">
      <c r="A75" s="30" t="s">
        <v>4</v>
      </c>
      <c r="B75" s="29" t="s">
        <v>5</v>
      </c>
      <c r="C75" s="29" t="s">
        <v>6</v>
      </c>
      <c r="D75" s="45" t="s">
        <v>22</v>
      </c>
      <c r="E75" s="47"/>
      <c r="F75" s="31"/>
      <c r="G75" s="31"/>
      <c r="H75" s="31"/>
      <c r="I75" s="46"/>
      <c r="J75" s="99" t="s">
        <v>7</v>
      </c>
      <c r="K75" s="241" t="s">
        <v>8</v>
      </c>
      <c r="L75" s="118" t="s">
        <v>9</v>
      </c>
    </row>
    <row r="76" spans="1:13" ht="15" customHeight="1" thickBot="1">
      <c r="A76" s="50"/>
      <c r="B76" s="179"/>
      <c r="C76" s="179"/>
      <c r="D76" s="29" t="s">
        <v>10</v>
      </c>
      <c r="E76" s="29" t="s">
        <v>11</v>
      </c>
      <c r="F76" s="29" t="s">
        <v>12</v>
      </c>
      <c r="G76" s="29" t="s">
        <v>13</v>
      </c>
      <c r="H76" s="29" t="s">
        <v>14</v>
      </c>
      <c r="I76" s="29" t="s">
        <v>15</v>
      </c>
      <c r="J76" s="99" t="s">
        <v>16</v>
      </c>
      <c r="K76" s="242" t="s">
        <v>17</v>
      </c>
      <c r="L76" s="122"/>
    </row>
    <row r="77" spans="1:13" ht="20" customHeight="1">
      <c r="A77" s="137">
        <v>1</v>
      </c>
      <c r="B77" s="190" t="s">
        <v>382</v>
      </c>
      <c r="C77" s="161" t="s">
        <v>377</v>
      </c>
      <c r="D77" s="147">
        <v>1</v>
      </c>
      <c r="E77" s="147"/>
      <c r="F77" s="147"/>
      <c r="G77" s="147"/>
      <c r="H77" s="147"/>
      <c r="I77" s="147"/>
      <c r="J77" s="148">
        <f t="shared" ref="J77:J86" si="8">SUM(D77:I77)*15</f>
        <v>15</v>
      </c>
      <c r="K77" s="147">
        <v>1</v>
      </c>
      <c r="L77" s="139" t="s">
        <v>93</v>
      </c>
    </row>
    <row r="78" spans="1:13" ht="21" customHeight="1">
      <c r="A78" s="140">
        <v>2</v>
      </c>
      <c r="B78" s="188" t="s">
        <v>61</v>
      </c>
      <c r="C78" s="151" t="s">
        <v>161</v>
      </c>
      <c r="D78" s="149">
        <v>1</v>
      </c>
      <c r="E78" s="151"/>
      <c r="F78" s="149"/>
      <c r="G78" s="149">
        <v>2</v>
      </c>
      <c r="H78" s="149"/>
      <c r="I78" s="149"/>
      <c r="J78" s="150">
        <f t="shared" si="8"/>
        <v>45</v>
      </c>
      <c r="K78" s="149">
        <v>4</v>
      </c>
      <c r="L78" s="142" t="s">
        <v>88</v>
      </c>
    </row>
    <row r="79" spans="1:13" ht="20" customHeight="1">
      <c r="A79" s="140">
        <v>3</v>
      </c>
      <c r="B79" s="212" t="s">
        <v>191</v>
      </c>
      <c r="C79" s="201" t="s">
        <v>241</v>
      </c>
      <c r="D79" s="149">
        <v>1</v>
      </c>
      <c r="E79" s="149"/>
      <c r="F79" s="149"/>
      <c r="G79" s="149"/>
      <c r="H79" s="149">
        <v>2</v>
      </c>
      <c r="I79" s="149"/>
      <c r="J79" s="150">
        <f t="shared" si="8"/>
        <v>45</v>
      </c>
      <c r="K79" s="149">
        <v>3</v>
      </c>
      <c r="L79" s="142" t="s">
        <v>27</v>
      </c>
    </row>
    <row r="80" spans="1:13" ht="28.5" customHeight="1">
      <c r="A80" s="140">
        <v>4</v>
      </c>
      <c r="B80" s="186" t="s">
        <v>137</v>
      </c>
      <c r="C80" s="151" t="s">
        <v>378</v>
      </c>
      <c r="D80" s="149"/>
      <c r="E80" s="149"/>
      <c r="F80" s="149"/>
      <c r="G80" s="149">
        <v>2</v>
      </c>
      <c r="H80" s="149"/>
      <c r="I80" s="149"/>
      <c r="J80" s="150">
        <f t="shared" si="8"/>
        <v>30</v>
      </c>
      <c r="K80" s="149">
        <v>3</v>
      </c>
      <c r="L80" s="142" t="s">
        <v>93</v>
      </c>
    </row>
    <row r="81" spans="1:13" ht="30" customHeight="1">
      <c r="A81" s="140">
        <v>5</v>
      </c>
      <c r="B81" s="212" t="s">
        <v>192</v>
      </c>
      <c r="C81" s="201" t="s">
        <v>213</v>
      </c>
      <c r="D81" s="149"/>
      <c r="E81" s="207">
        <v>1</v>
      </c>
      <c r="F81" s="149"/>
      <c r="G81" s="149"/>
      <c r="H81" s="149">
        <v>2</v>
      </c>
      <c r="I81" s="149"/>
      <c r="J81" s="150">
        <f t="shared" si="8"/>
        <v>45</v>
      </c>
      <c r="K81" s="149">
        <v>4</v>
      </c>
      <c r="L81" s="142" t="s">
        <v>93</v>
      </c>
    </row>
    <row r="82" spans="1:13" ht="30" customHeight="1">
      <c r="A82" s="140">
        <v>6</v>
      </c>
      <c r="B82" s="210" t="s">
        <v>379</v>
      </c>
      <c r="C82" s="201" t="s">
        <v>214</v>
      </c>
      <c r="D82" s="149">
        <v>1</v>
      </c>
      <c r="E82" s="207">
        <v>1</v>
      </c>
      <c r="F82" s="149"/>
      <c r="G82" s="149"/>
      <c r="H82" s="149">
        <v>2</v>
      </c>
      <c r="I82" s="149"/>
      <c r="J82" s="150">
        <f t="shared" si="8"/>
        <v>60</v>
      </c>
      <c r="K82" s="149">
        <v>4</v>
      </c>
      <c r="L82" s="142" t="s">
        <v>93</v>
      </c>
    </row>
    <row r="83" spans="1:13" ht="20" customHeight="1">
      <c r="A83" s="140">
        <v>7</v>
      </c>
      <c r="B83" s="212" t="s">
        <v>193</v>
      </c>
      <c r="C83" s="201" t="s">
        <v>215</v>
      </c>
      <c r="D83" s="149">
        <v>1</v>
      </c>
      <c r="E83" s="149"/>
      <c r="F83" s="149"/>
      <c r="G83" s="149"/>
      <c r="H83" s="149">
        <v>2</v>
      </c>
      <c r="I83" s="149"/>
      <c r="J83" s="150">
        <f t="shared" si="8"/>
        <v>45</v>
      </c>
      <c r="K83" s="149">
        <v>4</v>
      </c>
      <c r="L83" s="142" t="s">
        <v>93</v>
      </c>
    </row>
    <row r="84" spans="1:13" ht="29.25" customHeight="1">
      <c r="A84" s="140">
        <v>8</v>
      </c>
      <c r="B84" s="212" t="s">
        <v>139</v>
      </c>
      <c r="C84" s="201" t="s">
        <v>242</v>
      </c>
      <c r="D84" s="149">
        <v>1</v>
      </c>
      <c r="E84" s="149"/>
      <c r="F84" s="149"/>
      <c r="G84" s="149"/>
      <c r="H84" s="149">
        <v>2</v>
      </c>
      <c r="I84" s="149"/>
      <c r="J84" s="150">
        <f t="shared" si="8"/>
        <v>45</v>
      </c>
      <c r="K84" s="149">
        <v>3</v>
      </c>
      <c r="L84" s="142" t="s">
        <v>93</v>
      </c>
    </row>
    <row r="85" spans="1:13" ht="20" customHeight="1">
      <c r="A85" s="140">
        <v>9</v>
      </c>
      <c r="B85" s="182" t="s">
        <v>101</v>
      </c>
      <c r="C85" s="151" t="s">
        <v>243</v>
      </c>
      <c r="D85" s="149"/>
      <c r="E85" s="149"/>
      <c r="F85" s="149"/>
      <c r="G85" s="149">
        <v>2</v>
      </c>
      <c r="H85" s="149"/>
      <c r="I85" s="149"/>
      <c r="J85" s="150">
        <f t="shared" si="8"/>
        <v>30</v>
      </c>
      <c r="K85" s="149">
        <v>2</v>
      </c>
      <c r="L85" s="142" t="s">
        <v>93</v>
      </c>
    </row>
    <row r="86" spans="1:13" ht="20" customHeight="1" thickBot="1">
      <c r="A86" s="143">
        <v>10</v>
      </c>
      <c r="B86" s="216" t="s">
        <v>194</v>
      </c>
      <c r="C86" s="218" t="s">
        <v>162</v>
      </c>
      <c r="D86" s="153"/>
      <c r="E86" s="153">
        <v>2</v>
      </c>
      <c r="F86" s="153"/>
      <c r="G86" s="153"/>
      <c r="H86" s="153"/>
      <c r="I86" s="153"/>
      <c r="J86" s="154">
        <f t="shared" si="8"/>
        <v>30</v>
      </c>
      <c r="K86" s="153">
        <v>2</v>
      </c>
      <c r="L86" s="144" t="s">
        <v>29</v>
      </c>
    </row>
    <row r="87" spans="1:13" ht="20" customHeight="1" thickBot="1">
      <c r="A87" s="164"/>
      <c r="B87" s="145"/>
      <c r="C87" s="236" t="s">
        <v>18</v>
      </c>
      <c r="D87" s="165">
        <f>SUM(D77:D86)</f>
        <v>6</v>
      </c>
      <c r="E87" s="165">
        <f t="shared" ref="E87:K87" si="9">SUM(E77:E86)</f>
        <v>4</v>
      </c>
      <c r="F87" s="165">
        <f t="shared" si="9"/>
        <v>0</v>
      </c>
      <c r="G87" s="165">
        <f t="shared" si="9"/>
        <v>6</v>
      </c>
      <c r="H87" s="165">
        <f t="shared" si="9"/>
        <v>10</v>
      </c>
      <c r="I87" s="165">
        <f t="shared" si="9"/>
        <v>0</v>
      </c>
      <c r="J87" s="166">
        <f t="shared" si="9"/>
        <v>390</v>
      </c>
      <c r="K87" s="165">
        <f t="shared" si="9"/>
        <v>30</v>
      </c>
      <c r="L87" s="157"/>
    </row>
    <row r="88" spans="1:13" ht="20" customHeight="1">
      <c r="A88" s="49"/>
      <c r="B88" s="49"/>
      <c r="C88" s="238"/>
      <c r="D88" s="49"/>
      <c r="E88" s="49"/>
      <c r="F88" s="49"/>
      <c r="G88" s="49"/>
      <c r="H88" s="49"/>
      <c r="I88" s="49"/>
      <c r="J88" s="101"/>
      <c r="K88" s="49"/>
      <c r="L88" s="101"/>
    </row>
    <row r="89" spans="1:13" ht="20" customHeight="1" thickBot="1">
      <c r="A89" s="49"/>
      <c r="B89" s="49"/>
      <c r="C89" s="238"/>
      <c r="D89" s="49"/>
      <c r="E89" s="49"/>
      <c r="F89" s="49"/>
      <c r="G89" s="49"/>
      <c r="H89" s="49"/>
      <c r="I89" s="49"/>
      <c r="J89" s="101"/>
      <c r="K89" s="49"/>
      <c r="L89" s="101"/>
      <c r="M89" s="49"/>
    </row>
    <row r="90" spans="1:13" ht="14" customHeight="1" thickBot="1">
      <c r="A90" s="41"/>
      <c r="B90" s="42"/>
      <c r="C90" s="42"/>
      <c r="D90" s="42"/>
      <c r="E90" s="42"/>
      <c r="F90" s="43" t="s">
        <v>2</v>
      </c>
      <c r="G90" s="42"/>
      <c r="H90" s="42" t="s">
        <v>50</v>
      </c>
      <c r="I90" s="42"/>
      <c r="J90" s="98"/>
      <c r="K90" s="240" t="s">
        <v>21</v>
      </c>
      <c r="L90" s="116"/>
    </row>
    <row r="91" spans="1:13" ht="15" customHeight="1">
      <c r="A91" s="30" t="s">
        <v>4</v>
      </c>
      <c r="B91" s="29" t="s">
        <v>5</v>
      </c>
      <c r="C91" s="29" t="s">
        <v>6</v>
      </c>
      <c r="D91" s="45" t="s">
        <v>22</v>
      </c>
      <c r="E91" s="47"/>
      <c r="F91" s="31"/>
      <c r="G91" s="31"/>
      <c r="H91" s="31"/>
      <c r="I91" s="46"/>
      <c r="J91" s="99" t="s">
        <v>7</v>
      </c>
      <c r="K91" s="241" t="s">
        <v>8</v>
      </c>
      <c r="L91" s="118" t="s">
        <v>9</v>
      </c>
    </row>
    <row r="92" spans="1:13" ht="15" customHeight="1" thickBot="1">
      <c r="A92" s="50"/>
      <c r="B92" s="179"/>
      <c r="C92" s="179"/>
      <c r="D92" s="29" t="s">
        <v>10</v>
      </c>
      <c r="E92" s="29" t="s">
        <v>11</v>
      </c>
      <c r="F92" s="29" t="s">
        <v>12</v>
      </c>
      <c r="G92" s="29" t="s">
        <v>13</v>
      </c>
      <c r="H92" s="29" t="s">
        <v>14</v>
      </c>
      <c r="I92" s="29" t="s">
        <v>15</v>
      </c>
      <c r="J92" s="99" t="s">
        <v>16</v>
      </c>
      <c r="K92" s="242" t="s">
        <v>17</v>
      </c>
      <c r="L92" s="122"/>
    </row>
    <row r="93" spans="1:13" ht="21.75" customHeight="1">
      <c r="A93" s="137">
        <v>1</v>
      </c>
      <c r="B93" s="214" t="s">
        <v>387</v>
      </c>
      <c r="C93" s="217" t="s">
        <v>244</v>
      </c>
      <c r="D93" s="147">
        <v>1</v>
      </c>
      <c r="E93" s="147"/>
      <c r="F93" s="147"/>
      <c r="G93" s="147"/>
      <c r="H93" s="147"/>
      <c r="I93" s="147"/>
      <c r="J93" s="148">
        <f t="shared" ref="J93:J100" si="10">SUM(D93:I93)*15</f>
        <v>15</v>
      </c>
      <c r="K93" s="147">
        <v>2</v>
      </c>
      <c r="L93" s="139" t="s">
        <v>93</v>
      </c>
    </row>
    <row r="94" spans="1:13" ht="20" customHeight="1">
      <c r="A94" s="140">
        <v>2</v>
      </c>
      <c r="B94" s="186" t="s">
        <v>95</v>
      </c>
      <c r="C94" s="151" t="s">
        <v>182</v>
      </c>
      <c r="D94" s="149">
        <v>1</v>
      </c>
      <c r="E94" s="207">
        <v>1</v>
      </c>
      <c r="F94" s="149"/>
      <c r="G94" s="149"/>
      <c r="H94" s="149"/>
      <c r="I94" s="149"/>
      <c r="J94" s="150">
        <f t="shared" si="10"/>
        <v>30</v>
      </c>
      <c r="K94" s="149">
        <v>3</v>
      </c>
      <c r="L94" s="142" t="s">
        <v>27</v>
      </c>
    </row>
    <row r="95" spans="1:13" ht="20" customHeight="1">
      <c r="A95" s="140">
        <v>3</v>
      </c>
      <c r="B95" s="188" t="s">
        <v>96</v>
      </c>
      <c r="C95" s="151" t="s">
        <v>163</v>
      </c>
      <c r="D95" s="149">
        <v>1</v>
      </c>
      <c r="E95" s="149"/>
      <c r="F95" s="149"/>
      <c r="G95" s="149"/>
      <c r="H95" s="149">
        <v>2</v>
      </c>
      <c r="I95" s="149"/>
      <c r="J95" s="150">
        <f t="shared" si="10"/>
        <v>45</v>
      </c>
      <c r="K95" s="149">
        <v>3</v>
      </c>
      <c r="L95" s="142" t="s">
        <v>27</v>
      </c>
    </row>
    <row r="96" spans="1:13" ht="20" customHeight="1">
      <c r="A96" s="140">
        <v>4</v>
      </c>
      <c r="B96" s="188" t="s">
        <v>135</v>
      </c>
      <c r="C96" s="151" t="s">
        <v>364</v>
      </c>
      <c r="D96" s="151">
        <v>1</v>
      </c>
      <c r="E96" s="207">
        <v>1</v>
      </c>
      <c r="F96" s="151"/>
      <c r="G96" s="151">
        <v>2</v>
      </c>
      <c r="H96" s="151"/>
      <c r="I96" s="151"/>
      <c r="J96" s="150">
        <f t="shared" si="10"/>
        <v>60</v>
      </c>
      <c r="K96" s="149">
        <v>4</v>
      </c>
      <c r="L96" s="142" t="s">
        <v>93</v>
      </c>
    </row>
    <row r="97" spans="1:13" ht="27" customHeight="1">
      <c r="A97" s="140">
        <v>5</v>
      </c>
      <c r="B97" s="212" t="s">
        <v>195</v>
      </c>
      <c r="C97" s="201" t="s">
        <v>216</v>
      </c>
      <c r="D97" s="149">
        <v>1</v>
      </c>
      <c r="E97" s="207">
        <v>1</v>
      </c>
      <c r="F97" s="149"/>
      <c r="G97" s="149">
        <v>1</v>
      </c>
      <c r="H97" s="149"/>
      <c r="I97" s="149"/>
      <c r="J97" s="150">
        <f t="shared" si="10"/>
        <v>45</v>
      </c>
      <c r="K97" s="149">
        <v>4</v>
      </c>
      <c r="L97" s="142" t="s">
        <v>27</v>
      </c>
    </row>
    <row r="98" spans="1:13" ht="28.5" customHeight="1">
      <c r="A98" s="140">
        <v>6</v>
      </c>
      <c r="B98" s="212" t="s">
        <v>196</v>
      </c>
      <c r="C98" s="201" t="s">
        <v>217</v>
      </c>
      <c r="D98" s="151">
        <v>1</v>
      </c>
      <c r="E98" s="207">
        <v>1</v>
      </c>
      <c r="F98" s="151"/>
      <c r="G98" s="151"/>
      <c r="H98" s="151">
        <v>2</v>
      </c>
      <c r="I98" s="151"/>
      <c r="J98" s="150">
        <f t="shared" si="10"/>
        <v>60</v>
      </c>
      <c r="K98" s="149">
        <v>6</v>
      </c>
      <c r="L98" s="142" t="s">
        <v>93</v>
      </c>
    </row>
    <row r="99" spans="1:13" ht="20" customHeight="1">
      <c r="A99" s="140">
        <v>7</v>
      </c>
      <c r="B99" s="212" t="s">
        <v>197</v>
      </c>
      <c r="C99" s="201" t="s">
        <v>245</v>
      </c>
      <c r="D99" s="149">
        <v>1</v>
      </c>
      <c r="E99" s="207">
        <v>1</v>
      </c>
      <c r="F99" s="149"/>
      <c r="G99" s="149"/>
      <c r="H99" s="149">
        <v>2</v>
      </c>
      <c r="I99" s="149"/>
      <c r="J99" s="150">
        <f t="shared" si="10"/>
        <v>60</v>
      </c>
      <c r="K99" s="149">
        <v>6</v>
      </c>
      <c r="L99" s="142" t="s">
        <v>93</v>
      </c>
    </row>
    <row r="100" spans="1:13" ht="20" customHeight="1" thickBot="1">
      <c r="A100" s="143">
        <v>8</v>
      </c>
      <c r="B100" s="189" t="s">
        <v>136</v>
      </c>
      <c r="C100" s="235" t="s">
        <v>246</v>
      </c>
      <c r="D100" s="153">
        <v>1</v>
      </c>
      <c r="E100" s="153">
        <v>1</v>
      </c>
      <c r="F100" s="153"/>
      <c r="G100" s="153"/>
      <c r="H100" s="153"/>
      <c r="I100" s="153"/>
      <c r="J100" s="154">
        <f t="shared" si="10"/>
        <v>30</v>
      </c>
      <c r="K100" s="153">
        <v>2</v>
      </c>
      <c r="L100" s="144" t="s">
        <v>88</v>
      </c>
    </row>
    <row r="101" spans="1:13" ht="20" customHeight="1" thickBot="1">
      <c r="A101" s="164"/>
      <c r="B101" s="145"/>
      <c r="C101" s="236" t="s">
        <v>18</v>
      </c>
      <c r="D101" s="165">
        <f>SUM(D93:D100)</f>
        <v>8</v>
      </c>
      <c r="E101" s="165">
        <f t="shared" ref="E101:K101" si="11">SUM(E93:E100)</f>
        <v>6</v>
      </c>
      <c r="F101" s="165">
        <f t="shared" si="11"/>
        <v>0</v>
      </c>
      <c r="G101" s="165">
        <f t="shared" si="11"/>
        <v>3</v>
      </c>
      <c r="H101" s="165">
        <f t="shared" si="11"/>
        <v>6</v>
      </c>
      <c r="I101" s="165">
        <f t="shared" si="11"/>
        <v>0</v>
      </c>
      <c r="J101" s="166">
        <f t="shared" si="11"/>
        <v>345</v>
      </c>
      <c r="K101" s="165">
        <f t="shared" si="11"/>
        <v>30</v>
      </c>
      <c r="L101" s="157"/>
    </row>
    <row r="102" spans="1:13" ht="20" customHeight="1">
      <c r="A102" s="49"/>
      <c r="B102" s="191"/>
      <c r="C102" s="238"/>
      <c r="D102" s="49"/>
      <c r="E102" s="49"/>
      <c r="F102" s="49"/>
      <c r="G102" s="49"/>
      <c r="H102" s="49"/>
      <c r="I102" s="49"/>
      <c r="J102" s="101"/>
      <c r="K102" s="49"/>
      <c r="L102" s="101"/>
    </row>
    <row r="103" spans="1:13" ht="20" customHeight="1" thickBot="1">
      <c r="A103" s="49"/>
      <c r="C103" s="238"/>
      <c r="D103" s="49"/>
      <c r="E103" s="49"/>
      <c r="F103" s="49"/>
      <c r="G103" s="49"/>
      <c r="H103" s="49"/>
      <c r="I103" s="49"/>
      <c r="J103" s="101"/>
      <c r="K103" s="49"/>
      <c r="L103" s="101"/>
      <c r="M103" s="49"/>
    </row>
    <row r="104" spans="1:13" ht="14" customHeight="1" thickBot="1">
      <c r="A104" s="41"/>
      <c r="B104" s="42"/>
      <c r="C104" s="42"/>
      <c r="D104" s="42"/>
      <c r="E104" s="42"/>
      <c r="F104" s="43" t="s">
        <v>2</v>
      </c>
      <c r="G104" s="42"/>
      <c r="H104" s="42" t="s">
        <v>51</v>
      </c>
      <c r="I104" s="42"/>
      <c r="J104" s="98"/>
      <c r="K104" s="240" t="s">
        <v>21</v>
      </c>
      <c r="L104" s="116"/>
    </row>
    <row r="105" spans="1:13" ht="15" customHeight="1">
      <c r="A105" s="30" t="s">
        <v>4</v>
      </c>
      <c r="B105" s="29" t="s">
        <v>5</v>
      </c>
      <c r="C105" s="29" t="s">
        <v>6</v>
      </c>
      <c r="D105" s="45" t="s">
        <v>22</v>
      </c>
      <c r="E105" s="47"/>
      <c r="F105" s="31"/>
      <c r="G105" s="31"/>
      <c r="H105" s="31"/>
      <c r="I105" s="46"/>
      <c r="J105" s="99" t="s">
        <v>7</v>
      </c>
      <c r="K105" s="241" t="s">
        <v>8</v>
      </c>
      <c r="L105" s="118" t="s">
        <v>9</v>
      </c>
    </row>
    <row r="106" spans="1:13" ht="15" customHeight="1" thickBot="1">
      <c r="A106" s="50"/>
      <c r="B106" s="179"/>
      <c r="C106" s="179"/>
      <c r="D106" s="29" t="s">
        <v>10</v>
      </c>
      <c r="E106" s="29" t="s">
        <v>11</v>
      </c>
      <c r="F106" s="29" t="s">
        <v>12</v>
      </c>
      <c r="G106" s="29" t="s">
        <v>13</v>
      </c>
      <c r="H106" s="29" t="s">
        <v>14</v>
      </c>
      <c r="I106" s="29" t="s">
        <v>15</v>
      </c>
      <c r="J106" s="99" t="s">
        <v>16</v>
      </c>
      <c r="K106" s="242" t="s">
        <v>17</v>
      </c>
      <c r="L106" s="122"/>
    </row>
    <row r="107" spans="1:13" ht="20" customHeight="1">
      <c r="A107" s="137">
        <v>1</v>
      </c>
      <c r="B107" s="192" t="s">
        <v>59</v>
      </c>
      <c r="C107" s="161" t="s">
        <v>164</v>
      </c>
      <c r="D107" s="147">
        <v>1</v>
      </c>
      <c r="E107" s="147"/>
      <c r="F107" s="147"/>
      <c r="G107" s="147"/>
      <c r="H107" s="147"/>
      <c r="I107" s="147"/>
      <c r="J107" s="148">
        <f t="shared" ref="J107:J112" si="12">SUM(D107:I107)*15</f>
        <v>15</v>
      </c>
      <c r="K107" s="147">
        <v>1</v>
      </c>
      <c r="L107" s="139" t="s">
        <v>88</v>
      </c>
    </row>
    <row r="108" spans="1:13" ht="20" customHeight="1">
      <c r="A108" s="140">
        <v>2</v>
      </c>
      <c r="B108" s="188" t="s">
        <v>62</v>
      </c>
      <c r="C108" s="151" t="s">
        <v>380</v>
      </c>
      <c r="D108" s="149">
        <v>1</v>
      </c>
      <c r="E108" s="149"/>
      <c r="F108" s="149"/>
      <c r="G108" s="149"/>
      <c r="H108" s="149">
        <v>2</v>
      </c>
      <c r="I108" s="149"/>
      <c r="J108" s="150">
        <f t="shared" si="12"/>
        <v>45</v>
      </c>
      <c r="K108" s="149">
        <v>4</v>
      </c>
      <c r="L108" s="142" t="s">
        <v>93</v>
      </c>
    </row>
    <row r="109" spans="1:13" ht="21" customHeight="1">
      <c r="A109" s="140">
        <v>3</v>
      </c>
      <c r="B109" s="212" t="s">
        <v>388</v>
      </c>
      <c r="C109" s="219" t="s">
        <v>247</v>
      </c>
      <c r="D109" s="149">
        <v>1</v>
      </c>
      <c r="E109" s="151">
        <v>1</v>
      </c>
      <c r="F109" s="149"/>
      <c r="G109" s="149"/>
      <c r="H109" s="149"/>
      <c r="I109" s="149"/>
      <c r="J109" s="150">
        <f t="shared" si="12"/>
        <v>30</v>
      </c>
      <c r="K109" s="149">
        <v>2</v>
      </c>
      <c r="L109" s="142" t="s">
        <v>88</v>
      </c>
    </row>
    <row r="110" spans="1:13" ht="20" customHeight="1">
      <c r="A110" s="140">
        <v>4</v>
      </c>
      <c r="B110" s="220" t="s">
        <v>32</v>
      </c>
      <c r="C110" s="201" t="s">
        <v>165</v>
      </c>
      <c r="D110" s="149"/>
      <c r="E110" s="151"/>
      <c r="F110" s="149"/>
      <c r="G110" s="149"/>
      <c r="H110" s="149"/>
      <c r="I110" s="149">
        <v>2</v>
      </c>
      <c r="J110" s="150">
        <f t="shared" si="12"/>
        <v>30</v>
      </c>
      <c r="K110" s="149">
        <v>2</v>
      </c>
      <c r="L110" s="142" t="s">
        <v>93</v>
      </c>
    </row>
    <row r="111" spans="1:13" ht="20" customHeight="1">
      <c r="A111" s="140">
        <v>5</v>
      </c>
      <c r="B111" s="220" t="s">
        <v>60</v>
      </c>
      <c r="C111" s="201" t="s">
        <v>166</v>
      </c>
      <c r="D111" s="149"/>
      <c r="E111" s="149"/>
      <c r="F111" s="149"/>
      <c r="G111" s="149"/>
      <c r="H111" s="149"/>
      <c r="I111" s="149"/>
      <c r="J111" s="150">
        <f t="shared" si="12"/>
        <v>0</v>
      </c>
      <c r="K111" s="149">
        <v>15</v>
      </c>
      <c r="L111" s="159"/>
    </row>
    <row r="112" spans="1:13" ht="20" customHeight="1" thickBot="1">
      <c r="A112" s="143">
        <v>6</v>
      </c>
      <c r="B112" s="216" t="s">
        <v>84</v>
      </c>
      <c r="C112" s="218" t="s">
        <v>167</v>
      </c>
      <c r="D112" s="153"/>
      <c r="E112" s="153"/>
      <c r="F112" s="153"/>
      <c r="G112" s="153"/>
      <c r="H112" s="153"/>
      <c r="I112" s="153"/>
      <c r="J112" s="154">
        <f t="shared" si="12"/>
        <v>0</v>
      </c>
      <c r="K112" s="153">
        <v>6</v>
      </c>
      <c r="L112" s="168"/>
    </row>
    <row r="113" spans="1:13" ht="20" customHeight="1" thickBot="1">
      <c r="A113" s="164"/>
      <c r="B113" s="164"/>
      <c r="C113" s="236" t="s">
        <v>18</v>
      </c>
      <c r="D113" s="165">
        <f t="shared" ref="D113:K113" si="13">SUM(D107:D112)</f>
        <v>3</v>
      </c>
      <c r="E113" s="165">
        <f t="shared" si="13"/>
        <v>1</v>
      </c>
      <c r="F113" s="165">
        <f t="shared" si="13"/>
        <v>0</v>
      </c>
      <c r="G113" s="165">
        <f t="shared" si="13"/>
        <v>0</v>
      </c>
      <c r="H113" s="165">
        <f t="shared" si="13"/>
        <v>2</v>
      </c>
      <c r="I113" s="165">
        <f t="shared" si="13"/>
        <v>2</v>
      </c>
      <c r="J113" s="166">
        <f t="shared" si="13"/>
        <v>120</v>
      </c>
      <c r="K113" s="165">
        <f t="shared" si="13"/>
        <v>30</v>
      </c>
      <c r="L113" s="157"/>
    </row>
    <row r="114" spans="1:13" ht="20" customHeight="1">
      <c r="A114" s="49"/>
      <c r="B114" s="49"/>
      <c r="C114" s="238"/>
      <c r="D114" s="49"/>
      <c r="E114" s="49"/>
      <c r="F114" s="49"/>
      <c r="G114" s="49"/>
      <c r="H114" s="49"/>
      <c r="I114" s="49"/>
      <c r="J114" s="101"/>
      <c r="K114" s="49"/>
      <c r="L114" s="101"/>
    </row>
    <row r="115" spans="1:13" s="51" customFormat="1" ht="20" customHeight="1">
      <c r="A115" s="205" t="s">
        <v>299</v>
      </c>
      <c r="B115" s="193" t="s">
        <v>248</v>
      </c>
      <c r="J115" s="123"/>
      <c r="K115" s="206"/>
      <c r="L115" s="124"/>
    </row>
    <row r="116" spans="1:13" s="55" customFormat="1" ht="20" customHeight="1">
      <c r="A116" s="52" t="s">
        <v>91</v>
      </c>
      <c r="B116" s="53"/>
      <c r="C116" s="53"/>
      <c r="D116" s="53"/>
      <c r="E116" s="53"/>
      <c r="F116" s="53"/>
      <c r="G116" s="53"/>
      <c r="H116" s="53"/>
      <c r="I116" s="53"/>
      <c r="J116" s="135"/>
      <c r="K116" s="246"/>
      <c r="L116" s="136"/>
      <c r="M116" s="54"/>
    </row>
    <row r="117" spans="1:13" ht="20" customHeight="1">
      <c r="A117" s="56"/>
      <c r="B117" s="57"/>
      <c r="C117" s="57"/>
      <c r="D117" s="57"/>
      <c r="E117" s="57"/>
      <c r="F117" s="57"/>
      <c r="G117" s="57"/>
      <c r="H117" s="57"/>
      <c r="I117" s="57"/>
      <c r="J117" s="125"/>
      <c r="K117" s="58"/>
      <c r="L117" s="126"/>
      <c r="M117" s="49"/>
    </row>
    <row r="118" spans="1:13" s="59" customFormat="1" ht="20" customHeight="1">
      <c r="A118" s="36" t="s">
        <v>23</v>
      </c>
      <c r="B118" s="194"/>
      <c r="C118" s="39"/>
      <c r="D118" s="39"/>
      <c r="E118" s="39"/>
      <c r="F118" s="39"/>
      <c r="G118" s="39"/>
      <c r="H118" s="39"/>
      <c r="I118" s="39"/>
      <c r="J118" s="106"/>
      <c r="K118" s="247"/>
      <c r="L118" s="128">
        <f>SUM(J24+J40+J57+J71+J87+J101+J113)</f>
        <v>2490</v>
      </c>
    </row>
    <row r="119" spans="1:13" ht="20" customHeight="1">
      <c r="B119" s="194" t="s">
        <v>24</v>
      </c>
      <c r="C119" s="34">
        <f>SUM(D24+D40+D57+D71+D87+D101+D113)*15</f>
        <v>750</v>
      </c>
      <c r="G119" s="60"/>
      <c r="M119" s="59"/>
    </row>
    <row r="120" spans="1:13" ht="20" customHeight="1">
      <c r="B120" s="194" t="s">
        <v>25</v>
      </c>
      <c r="C120" s="60">
        <f>100*(C119/L118)</f>
        <v>30.120481927710845</v>
      </c>
      <c r="D120" s="34" t="s">
        <v>26</v>
      </c>
    </row>
    <row r="121" spans="1:13" ht="20" customHeight="1"/>
    <row r="122" spans="1:13" ht="20" customHeight="1">
      <c r="A122" s="61"/>
      <c r="B122" s="194" t="s">
        <v>31</v>
      </c>
      <c r="C122" s="239">
        <f>SUM(K34+K50+K51+K53+K63+K68+K69+K79+K81+K82+K83+K84+K93+K97+K98+K99+K109+K110+K111+K112)</f>
        <v>81</v>
      </c>
    </row>
    <row r="123" spans="1:13" ht="15" customHeight="1">
      <c r="A123" s="62"/>
      <c r="B123" s="194" t="s">
        <v>30</v>
      </c>
      <c r="C123" s="60">
        <f>100*(C122/210)</f>
        <v>38.571428571428577</v>
      </c>
      <c r="D123" s="34" t="s">
        <v>33</v>
      </c>
    </row>
    <row r="124" spans="1:13" ht="15" customHeight="1">
      <c r="A124" s="62"/>
      <c r="B124" s="62"/>
    </row>
    <row r="125" spans="1:13" ht="20" customHeight="1">
      <c r="A125" s="62"/>
      <c r="B125" s="61"/>
      <c r="C125" s="62"/>
      <c r="D125" s="62"/>
      <c r="E125" s="63"/>
      <c r="F125" s="63"/>
      <c r="G125" s="63"/>
      <c r="H125" s="63"/>
      <c r="I125" s="63"/>
      <c r="J125" s="129"/>
      <c r="K125" s="63"/>
      <c r="L125" s="129"/>
    </row>
    <row r="126" spans="1:13" ht="20" customHeight="1">
      <c r="A126" s="271" t="s">
        <v>85</v>
      </c>
      <c r="B126" s="271"/>
      <c r="C126" s="271"/>
      <c r="D126" s="271"/>
      <c r="E126" s="271"/>
      <c r="F126" s="271"/>
      <c r="G126" s="271"/>
      <c r="H126" s="271"/>
      <c r="I126" s="271"/>
      <c r="J126" s="271"/>
      <c r="L126" s="129"/>
    </row>
    <row r="127" spans="1:13" s="203" customFormat="1" ht="36.75" customHeight="1">
      <c r="A127" s="272" t="s">
        <v>249</v>
      </c>
      <c r="B127" s="272"/>
      <c r="C127" s="273"/>
      <c r="D127" s="273"/>
      <c r="E127" s="273"/>
      <c r="F127" s="273"/>
      <c r="G127" s="273"/>
      <c r="H127" s="273"/>
      <c r="I127" s="273"/>
      <c r="J127" s="273"/>
      <c r="K127" s="273"/>
      <c r="L127" s="273"/>
      <c r="M127" s="202"/>
    </row>
    <row r="128" spans="1:13" ht="18" customHeight="1">
      <c r="A128" s="28" t="s">
        <v>86</v>
      </c>
      <c r="L128" s="130"/>
      <c r="M128" s="64"/>
    </row>
    <row r="129" spans="1:13" ht="18" customHeight="1"/>
    <row r="131" spans="1:13" ht="18" customHeight="1">
      <c r="A131" s="61"/>
      <c r="L131" s="130"/>
      <c r="M131" s="64"/>
    </row>
    <row r="132" spans="1:13" ht="18" customHeight="1">
      <c r="A132" s="65"/>
      <c r="L132" s="130"/>
      <c r="M132" s="64"/>
    </row>
    <row r="133" spans="1:13" ht="18" customHeight="1">
      <c r="A133" s="62"/>
      <c r="L133" s="130"/>
      <c r="M133" s="64"/>
    </row>
    <row r="134" spans="1:13" ht="18" customHeight="1">
      <c r="A134" s="62"/>
      <c r="L134" s="130"/>
      <c r="M134" s="64"/>
    </row>
    <row r="135" spans="1:13" ht="18" customHeight="1">
      <c r="A135" s="65"/>
    </row>
    <row r="136" spans="1:13" ht="18" customHeight="1"/>
    <row r="137" spans="1:13" ht="18" customHeight="1"/>
    <row r="138" spans="1:13" ht="18" customHeight="1"/>
    <row r="139" spans="1:13" ht="18" customHeight="1"/>
    <row r="140" spans="1:13" ht="18" customHeight="1"/>
    <row r="141" spans="1:13" ht="18" customHeight="1"/>
    <row r="142" spans="1:13" ht="18" customHeight="1"/>
    <row r="143" spans="1:13" ht="18" customHeight="1"/>
    <row r="144" spans="1:13" ht="18" customHeight="1"/>
    <row r="145" spans="2:2" ht="18" customHeight="1"/>
    <row r="146" spans="2:2" ht="18" customHeight="1"/>
    <row r="147" spans="2:2" ht="18" customHeight="1"/>
    <row r="148" spans="2:2" ht="18" customHeight="1"/>
    <row r="149" spans="2:2" ht="18" customHeight="1"/>
    <row r="150" spans="2:2" ht="18" customHeight="1"/>
    <row r="151" spans="2:2" ht="18" customHeight="1"/>
    <row r="152" spans="2:2" ht="15" customHeight="1"/>
    <row r="153" spans="2:2" ht="15" customHeight="1"/>
    <row r="154" spans="2:2" ht="15" customHeight="1"/>
    <row r="155" spans="2:2" ht="15" customHeight="1"/>
    <row r="157" spans="2:2">
      <c r="B157" s="195"/>
    </row>
    <row r="158" spans="2:2">
      <c r="B158" s="195"/>
    </row>
    <row r="159" spans="2:2">
      <c r="B159" s="195"/>
    </row>
    <row r="160" spans="2:2">
      <c r="B160" s="195"/>
    </row>
    <row r="161" spans="2:2">
      <c r="B161" s="195"/>
    </row>
    <row r="162" spans="2:2">
      <c r="B162" s="195"/>
    </row>
    <row r="163" spans="2:2">
      <c r="B163" s="195"/>
    </row>
    <row r="164" spans="2:2">
      <c r="B164" s="195"/>
    </row>
    <row r="165" spans="2:2">
      <c r="B165" s="195"/>
    </row>
    <row r="166" spans="2:2">
      <c r="B166" s="195"/>
    </row>
    <row r="167" spans="2:2">
      <c r="B167" s="195"/>
    </row>
    <row r="168" spans="2:2">
      <c r="B168" s="195"/>
    </row>
  </sheetData>
  <mergeCells count="2">
    <mergeCell ref="A126:J126"/>
    <mergeCell ref="A127:L127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5" firstPageNumber="0" orientation="portrait"/>
  <headerFooter alignWithMargins="0"/>
  <rowBreaks count="1" manualBreakCount="1"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showGridLines="0" view="pageBreakPreview" topLeftCell="A7" zoomScale="60" zoomScaleNormal="90" workbookViewId="0">
      <selection activeCell="D70" sqref="D70"/>
    </sheetView>
  </sheetViews>
  <sheetFormatPr baseColWidth="10" defaultColWidth="9.1640625" defaultRowHeight="13"/>
  <cols>
    <col min="1" max="1" width="4.83203125" style="28" customWidth="1"/>
    <col min="2" max="2" width="47.83203125" style="28" customWidth="1"/>
    <col min="3" max="3" width="15.33203125" style="95" customWidth="1"/>
    <col min="4" max="9" width="5.6640625" style="28" customWidth="1"/>
    <col min="10" max="10" width="12.5" style="28" customWidth="1"/>
    <col min="11" max="11" width="14.6640625" style="95" customWidth="1"/>
    <col min="12" max="12" width="14.1640625" style="95" customWidth="1"/>
    <col min="13" max="16384" width="9.1640625" style="28"/>
  </cols>
  <sheetData>
    <row r="1" spans="1:12" ht="15" customHeight="1">
      <c r="D1" s="32" t="s">
        <v>411</v>
      </c>
      <c r="J1" s="95"/>
      <c r="K1" s="28"/>
      <c r="L1" s="261" t="s">
        <v>392</v>
      </c>
    </row>
    <row r="2" spans="1:12" ht="20">
      <c r="C2" s="105"/>
      <c r="J2" s="95"/>
      <c r="K2" s="28"/>
    </row>
    <row r="3" spans="1:12" s="35" customFormat="1" ht="18">
      <c r="A3" s="34" t="s">
        <v>0</v>
      </c>
      <c r="C3" s="96"/>
      <c r="H3" s="35" t="s">
        <v>394</v>
      </c>
      <c r="J3" s="110" t="s">
        <v>393</v>
      </c>
      <c r="L3" s="113"/>
    </row>
    <row r="4" spans="1:12" s="35" customFormat="1" ht="18" customHeight="1">
      <c r="A4" s="34" t="s">
        <v>1</v>
      </c>
      <c r="C4" s="96"/>
      <c r="J4" s="96"/>
      <c r="L4" s="114"/>
    </row>
    <row r="5" spans="1:12" s="37" customFormat="1" ht="39" customHeight="1">
      <c r="A5" s="36" t="s">
        <v>81</v>
      </c>
      <c r="C5" s="97"/>
      <c r="J5" s="33"/>
      <c r="K5" s="105" t="s">
        <v>395</v>
      </c>
      <c r="L5" s="96"/>
    </row>
    <row r="6" spans="1:12" s="37" customFormat="1" ht="30" customHeight="1">
      <c r="A6" s="36"/>
      <c r="C6" s="97"/>
      <c r="D6" s="38"/>
      <c r="J6" s="33"/>
      <c r="K6" s="105"/>
      <c r="L6" s="96"/>
    </row>
    <row r="7" spans="1:12" s="37" customFormat="1" ht="23.25" customHeight="1">
      <c r="A7" s="36" t="s">
        <v>35</v>
      </c>
      <c r="C7" s="106"/>
      <c r="J7" s="33"/>
      <c r="K7" s="105"/>
      <c r="L7" s="96"/>
    </row>
    <row r="8" spans="1:12" s="37" customFormat="1" ht="23.25" customHeight="1">
      <c r="A8" s="36" t="s">
        <v>37</v>
      </c>
      <c r="C8" s="106"/>
      <c r="J8" s="33"/>
      <c r="K8" s="105"/>
      <c r="L8" s="96"/>
    </row>
    <row r="9" spans="1:12" s="37" customFormat="1" ht="26.25" customHeight="1">
      <c r="A9" s="40" t="s">
        <v>103</v>
      </c>
      <c r="C9" s="97"/>
      <c r="J9" s="33"/>
      <c r="K9" s="105"/>
      <c r="L9" s="96"/>
    </row>
    <row r="10" spans="1:12" s="37" customFormat="1" ht="15" customHeight="1">
      <c r="A10" s="40" t="s">
        <v>97</v>
      </c>
      <c r="C10" s="97"/>
      <c r="J10" s="33"/>
      <c r="K10" s="105"/>
      <c r="L10" s="96"/>
    </row>
    <row r="11" spans="1:12" s="35" customFormat="1" ht="15" customHeight="1" thickBot="1">
      <c r="B11" s="40"/>
      <c r="C11" s="96"/>
      <c r="K11" s="96"/>
      <c r="L11" s="96"/>
    </row>
    <row r="12" spans="1:12" ht="14" customHeight="1" thickBot="1">
      <c r="A12" s="41"/>
      <c r="B12" s="42"/>
      <c r="C12" s="98"/>
      <c r="D12" s="42"/>
      <c r="E12" s="42"/>
      <c r="F12" s="43" t="s">
        <v>2</v>
      </c>
      <c r="G12" s="42"/>
      <c r="H12" s="44" t="s">
        <v>3</v>
      </c>
      <c r="I12" s="42"/>
      <c r="J12" s="43"/>
      <c r="K12" s="115" t="s">
        <v>82</v>
      </c>
      <c r="L12" s="116"/>
    </row>
    <row r="13" spans="1:12" ht="15" customHeight="1">
      <c r="A13" s="30" t="s">
        <v>4</v>
      </c>
      <c r="B13" s="29" t="s">
        <v>5</v>
      </c>
      <c r="C13" s="99" t="s">
        <v>6</v>
      </c>
      <c r="D13" s="45" t="s">
        <v>22</v>
      </c>
      <c r="F13" s="31"/>
      <c r="G13" s="31"/>
      <c r="H13" s="31"/>
      <c r="I13" s="46"/>
      <c r="J13" s="29" t="s">
        <v>7</v>
      </c>
      <c r="K13" s="117" t="s">
        <v>8</v>
      </c>
      <c r="L13" s="118" t="s">
        <v>9</v>
      </c>
    </row>
    <row r="14" spans="1:12" ht="15" customHeight="1" thickBot="1">
      <c r="A14" s="50"/>
      <c r="B14" s="179"/>
      <c r="C14" s="100"/>
      <c r="D14" s="29" t="s">
        <v>10</v>
      </c>
      <c r="E14" s="66" t="s">
        <v>11</v>
      </c>
      <c r="F14" s="29" t="s">
        <v>12</v>
      </c>
      <c r="G14" s="29" t="s">
        <v>13</v>
      </c>
      <c r="H14" s="29" t="s">
        <v>14</v>
      </c>
      <c r="I14" s="29" t="s">
        <v>15</v>
      </c>
      <c r="J14" s="29" t="s">
        <v>16</v>
      </c>
      <c r="K14" s="121" t="s">
        <v>17</v>
      </c>
      <c r="L14" s="122"/>
    </row>
    <row r="15" spans="1:12" ht="20" customHeight="1">
      <c r="A15" s="137">
        <v>1</v>
      </c>
      <c r="B15" s="180" t="s">
        <v>55</v>
      </c>
      <c r="C15" s="221" t="s">
        <v>250</v>
      </c>
      <c r="D15" s="147">
        <v>2</v>
      </c>
      <c r="E15" s="147"/>
      <c r="F15" s="147"/>
      <c r="G15" s="147"/>
      <c r="H15" s="147"/>
      <c r="I15" s="147"/>
      <c r="J15" s="222">
        <f>SUM(D15:I15)*10</f>
        <v>20</v>
      </c>
      <c r="K15" s="148">
        <v>3</v>
      </c>
      <c r="L15" s="139" t="s">
        <v>93</v>
      </c>
    </row>
    <row r="16" spans="1:12" ht="20" customHeight="1">
      <c r="A16" s="140">
        <v>2</v>
      </c>
      <c r="B16" s="181" t="s">
        <v>83</v>
      </c>
      <c r="C16" s="198" t="s">
        <v>218</v>
      </c>
      <c r="D16" s="149">
        <v>2</v>
      </c>
      <c r="E16" s="149">
        <v>2</v>
      </c>
      <c r="F16" s="149"/>
      <c r="G16" s="149"/>
      <c r="H16" s="149"/>
      <c r="I16" s="149"/>
      <c r="J16" s="170">
        <f t="shared" ref="J16:J22" si="0">SUM(D16:I16)*10</f>
        <v>40</v>
      </c>
      <c r="K16" s="150">
        <v>5</v>
      </c>
      <c r="L16" s="142" t="s">
        <v>42</v>
      </c>
    </row>
    <row r="17" spans="1:13" ht="20" customHeight="1">
      <c r="A17" s="140">
        <v>3</v>
      </c>
      <c r="B17" s="181" t="s">
        <v>38</v>
      </c>
      <c r="C17" s="198" t="s">
        <v>219</v>
      </c>
      <c r="D17" s="149">
        <v>2</v>
      </c>
      <c r="E17" s="149"/>
      <c r="F17" s="149">
        <v>2</v>
      </c>
      <c r="G17" s="149"/>
      <c r="H17" s="149"/>
      <c r="I17" s="149"/>
      <c r="J17" s="170">
        <f t="shared" si="0"/>
        <v>40</v>
      </c>
      <c r="K17" s="150">
        <v>5</v>
      </c>
      <c r="L17" s="142" t="s">
        <v>36</v>
      </c>
    </row>
    <row r="18" spans="1:13" ht="20" customHeight="1">
      <c r="A18" s="140">
        <v>4</v>
      </c>
      <c r="B18" s="181" t="s">
        <v>54</v>
      </c>
      <c r="C18" s="198" t="s">
        <v>220</v>
      </c>
      <c r="D18" s="149">
        <v>1</v>
      </c>
      <c r="E18" s="149"/>
      <c r="F18" s="149"/>
      <c r="G18" s="149">
        <v>2</v>
      </c>
      <c r="H18" s="149"/>
      <c r="I18" s="149"/>
      <c r="J18" s="170">
        <f t="shared" si="0"/>
        <v>30</v>
      </c>
      <c r="K18" s="150">
        <v>4</v>
      </c>
      <c r="L18" s="142" t="s">
        <v>93</v>
      </c>
    </row>
    <row r="19" spans="1:13" ht="20" customHeight="1">
      <c r="A19" s="140">
        <v>5</v>
      </c>
      <c r="B19" s="182" t="s">
        <v>120</v>
      </c>
      <c r="C19" s="198" t="s">
        <v>221</v>
      </c>
      <c r="D19" s="149">
        <v>2</v>
      </c>
      <c r="E19" s="151"/>
      <c r="F19" s="149"/>
      <c r="G19" s="149"/>
      <c r="H19" s="149">
        <v>2</v>
      </c>
      <c r="I19" s="149"/>
      <c r="J19" s="170">
        <f t="shared" si="0"/>
        <v>40</v>
      </c>
      <c r="K19" s="150">
        <v>5</v>
      </c>
      <c r="L19" s="142" t="s">
        <v>27</v>
      </c>
    </row>
    <row r="20" spans="1:13" ht="27" customHeight="1">
      <c r="A20" s="140">
        <v>6</v>
      </c>
      <c r="B20" s="183" t="s">
        <v>132</v>
      </c>
      <c r="C20" s="141" t="s">
        <v>250</v>
      </c>
      <c r="D20" s="149">
        <v>1</v>
      </c>
      <c r="E20" s="149"/>
      <c r="F20" s="149"/>
      <c r="G20" s="149"/>
      <c r="H20" s="149">
        <v>2</v>
      </c>
      <c r="I20" s="149"/>
      <c r="J20" s="170">
        <f t="shared" si="0"/>
        <v>30</v>
      </c>
      <c r="K20" s="150">
        <v>4</v>
      </c>
      <c r="L20" s="142" t="s">
        <v>93</v>
      </c>
    </row>
    <row r="21" spans="1:13" ht="20" customHeight="1">
      <c r="A21" s="140">
        <v>7</v>
      </c>
      <c r="B21" s="181" t="s">
        <v>39</v>
      </c>
      <c r="C21" s="141" t="s">
        <v>251</v>
      </c>
      <c r="D21" s="149"/>
      <c r="E21" s="149"/>
      <c r="F21" s="149"/>
      <c r="G21" s="149">
        <v>2</v>
      </c>
      <c r="H21" s="149"/>
      <c r="I21" s="149"/>
      <c r="J21" s="170">
        <f t="shared" si="0"/>
        <v>20</v>
      </c>
      <c r="K21" s="152">
        <v>2</v>
      </c>
      <c r="L21" s="142" t="s">
        <v>93</v>
      </c>
    </row>
    <row r="22" spans="1:13" ht="20" customHeight="1" thickBot="1">
      <c r="A22" s="143">
        <v>8</v>
      </c>
      <c r="B22" s="213" t="s">
        <v>184</v>
      </c>
      <c r="C22" s="223" t="s">
        <v>222</v>
      </c>
      <c r="D22" s="153"/>
      <c r="E22" s="153">
        <v>2</v>
      </c>
      <c r="F22" s="153"/>
      <c r="G22" s="153"/>
      <c r="H22" s="153"/>
      <c r="I22" s="153"/>
      <c r="J22" s="224">
        <f t="shared" si="0"/>
        <v>20</v>
      </c>
      <c r="K22" s="154">
        <v>2</v>
      </c>
      <c r="L22" s="144" t="s">
        <v>29</v>
      </c>
    </row>
    <row r="23" spans="1:13" ht="20" customHeight="1" thickBot="1">
      <c r="A23" s="145"/>
      <c r="B23" s="145"/>
      <c r="C23" s="146" t="s">
        <v>18</v>
      </c>
      <c r="D23" s="155">
        <f t="shared" ref="D23:K23" si="1">SUM(D15:D22)</f>
        <v>10</v>
      </c>
      <c r="E23" s="155">
        <f t="shared" si="1"/>
        <v>4</v>
      </c>
      <c r="F23" s="155">
        <f t="shared" si="1"/>
        <v>2</v>
      </c>
      <c r="G23" s="155">
        <f t="shared" si="1"/>
        <v>4</v>
      </c>
      <c r="H23" s="155">
        <f t="shared" si="1"/>
        <v>4</v>
      </c>
      <c r="I23" s="155">
        <f t="shared" si="1"/>
        <v>0</v>
      </c>
      <c r="J23" s="155">
        <f t="shared" si="1"/>
        <v>240</v>
      </c>
      <c r="K23" s="156">
        <f t="shared" si="1"/>
        <v>30</v>
      </c>
      <c r="L23" s="157"/>
      <c r="M23" s="59"/>
    </row>
    <row r="24" spans="1:13" ht="30" customHeight="1" thickBot="1">
      <c r="C24" s="98"/>
      <c r="D24" s="42"/>
      <c r="E24" s="42"/>
      <c r="F24" s="42"/>
      <c r="G24" s="42"/>
      <c r="H24" s="42"/>
      <c r="I24" s="42"/>
      <c r="J24" s="42"/>
      <c r="K24" s="98"/>
      <c r="L24" s="98"/>
    </row>
    <row r="25" spans="1:13" ht="14" customHeight="1" thickBot="1">
      <c r="A25" s="41"/>
      <c r="B25" s="42"/>
      <c r="C25" s="98"/>
      <c r="D25" s="42"/>
      <c r="E25" s="42"/>
      <c r="F25" s="43" t="s">
        <v>2</v>
      </c>
      <c r="G25" s="42"/>
      <c r="H25" s="42" t="s">
        <v>19</v>
      </c>
      <c r="I25" s="42"/>
      <c r="J25" s="42"/>
      <c r="K25" s="115" t="s">
        <v>82</v>
      </c>
      <c r="L25" s="116"/>
    </row>
    <row r="26" spans="1:13" ht="15" customHeight="1">
      <c r="A26" s="274" t="s">
        <v>4</v>
      </c>
      <c r="B26" s="29" t="s">
        <v>5</v>
      </c>
      <c r="C26" s="99" t="s">
        <v>6</v>
      </c>
      <c r="D26" s="45" t="s">
        <v>22</v>
      </c>
      <c r="E26" s="47"/>
      <c r="F26" s="31"/>
      <c r="G26" s="31"/>
      <c r="H26" s="31"/>
      <c r="I26" s="46"/>
      <c r="J26" s="29" t="s">
        <v>7</v>
      </c>
      <c r="K26" s="117" t="s">
        <v>8</v>
      </c>
      <c r="L26" s="118" t="s">
        <v>9</v>
      </c>
    </row>
    <row r="27" spans="1:13" ht="15" customHeight="1" thickBot="1">
      <c r="A27" s="275"/>
      <c r="B27" s="179"/>
      <c r="C27" s="100"/>
      <c r="D27" s="29" t="s">
        <v>10</v>
      </c>
      <c r="E27" s="29" t="s">
        <v>11</v>
      </c>
      <c r="F27" s="29" t="s">
        <v>12</v>
      </c>
      <c r="G27" s="29" t="s">
        <v>13</v>
      </c>
      <c r="H27" s="29" t="s">
        <v>14</v>
      </c>
      <c r="I27" s="29" t="s">
        <v>15</v>
      </c>
      <c r="J27" s="29" t="s">
        <v>16</v>
      </c>
      <c r="K27" s="121" t="s">
        <v>17</v>
      </c>
      <c r="L27" s="122"/>
    </row>
    <row r="28" spans="1:13" ht="20.25" customHeight="1">
      <c r="A28" s="137">
        <v>1</v>
      </c>
      <c r="B28" s="185" t="s">
        <v>121</v>
      </c>
      <c r="C28" s="138" t="s">
        <v>252</v>
      </c>
      <c r="D28" s="147"/>
      <c r="E28" s="161">
        <v>2</v>
      </c>
      <c r="F28" s="147"/>
      <c r="G28" s="147"/>
      <c r="H28" s="147"/>
      <c r="I28" s="147"/>
      <c r="J28" s="147">
        <f>SUM(D28:I28)*10</f>
        <v>20</v>
      </c>
      <c r="K28" s="148">
        <v>3</v>
      </c>
      <c r="L28" s="139" t="s">
        <v>93</v>
      </c>
    </row>
    <row r="29" spans="1:13" ht="20" customHeight="1">
      <c r="A29" s="158">
        <v>3</v>
      </c>
      <c r="B29" s="182" t="s">
        <v>44</v>
      </c>
      <c r="C29" s="199" t="s">
        <v>223</v>
      </c>
      <c r="D29" s="151">
        <v>1</v>
      </c>
      <c r="E29" s="151"/>
      <c r="F29" s="151"/>
      <c r="G29" s="151">
        <v>2</v>
      </c>
      <c r="H29" s="151"/>
      <c r="I29" s="151"/>
      <c r="J29" s="149">
        <f t="shared" ref="J29:J37" si="2">SUM(D29:I29)*10</f>
        <v>30</v>
      </c>
      <c r="K29" s="150">
        <v>4</v>
      </c>
      <c r="L29" s="142" t="s">
        <v>27</v>
      </c>
    </row>
    <row r="30" spans="1:13" ht="20" customHeight="1">
      <c r="A30" s="158">
        <v>4</v>
      </c>
      <c r="B30" s="181" t="s">
        <v>45</v>
      </c>
      <c r="C30" s="199" t="s">
        <v>224</v>
      </c>
      <c r="D30" s="149">
        <v>1</v>
      </c>
      <c r="E30" s="149"/>
      <c r="F30" s="149"/>
      <c r="G30" s="149">
        <v>1</v>
      </c>
      <c r="H30" s="149"/>
      <c r="I30" s="149"/>
      <c r="J30" s="149">
        <f t="shared" si="2"/>
        <v>20</v>
      </c>
      <c r="K30" s="150">
        <v>3</v>
      </c>
      <c r="L30" s="159" t="s">
        <v>28</v>
      </c>
    </row>
    <row r="31" spans="1:13" ht="20" customHeight="1">
      <c r="A31" s="140">
        <v>5</v>
      </c>
      <c r="B31" s="182" t="s">
        <v>99</v>
      </c>
      <c r="C31" s="141" t="s">
        <v>253</v>
      </c>
      <c r="D31" s="149">
        <v>1</v>
      </c>
      <c r="E31" s="149"/>
      <c r="F31" s="149"/>
      <c r="G31" s="149">
        <v>1</v>
      </c>
      <c r="H31" s="149">
        <v>2</v>
      </c>
      <c r="I31" s="149"/>
      <c r="J31" s="149">
        <f t="shared" si="2"/>
        <v>40</v>
      </c>
      <c r="K31" s="150">
        <v>4</v>
      </c>
      <c r="L31" s="159" t="s">
        <v>98</v>
      </c>
    </row>
    <row r="32" spans="1:13" ht="30" customHeight="1">
      <c r="A32" s="140">
        <v>6</v>
      </c>
      <c r="B32" s="212" t="s">
        <v>308</v>
      </c>
      <c r="C32" s="201" t="s">
        <v>254</v>
      </c>
      <c r="D32" s="149">
        <v>1</v>
      </c>
      <c r="E32" s="149"/>
      <c r="F32" s="149"/>
      <c r="G32" s="149"/>
      <c r="H32" s="149">
        <v>2</v>
      </c>
      <c r="I32" s="149"/>
      <c r="J32" s="170">
        <f>SUM(D32:I32)*10</f>
        <v>30</v>
      </c>
      <c r="K32" s="150">
        <v>4</v>
      </c>
      <c r="L32" s="142" t="s">
        <v>93</v>
      </c>
    </row>
    <row r="33" spans="1:13" ht="20" customHeight="1">
      <c r="A33" s="140">
        <v>7</v>
      </c>
      <c r="B33" s="181" t="s">
        <v>239</v>
      </c>
      <c r="C33" s="141" t="s">
        <v>255</v>
      </c>
      <c r="D33" s="149">
        <v>1</v>
      </c>
      <c r="E33" s="149"/>
      <c r="F33" s="149"/>
      <c r="G33" s="149">
        <v>2</v>
      </c>
      <c r="H33" s="149"/>
      <c r="I33" s="149"/>
      <c r="J33" s="149">
        <f t="shared" si="2"/>
        <v>30</v>
      </c>
      <c r="K33" s="150">
        <v>5</v>
      </c>
      <c r="L33" s="142" t="s">
        <v>93</v>
      </c>
    </row>
    <row r="34" spans="1:13" ht="20" customHeight="1">
      <c r="A34" s="140">
        <v>8</v>
      </c>
      <c r="B34" s="212" t="s">
        <v>186</v>
      </c>
      <c r="C34" s="201" t="s">
        <v>256</v>
      </c>
      <c r="D34" s="149"/>
      <c r="E34" s="149"/>
      <c r="F34" s="149"/>
      <c r="G34" s="149">
        <v>2</v>
      </c>
      <c r="H34" s="149"/>
      <c r="I34" s="149"/>
      <c r="J34" s="170">
        <f>SUM(D34:I34)*10</f>
        <v>20</v>
      </c>
      <c r="K34" s="150">
        <v>2</v>
      </c>
      <c r="L34" s="142" t="s">
        <v>93</v>
      </c>
    </row>
    <row r="35" spans="1:13" ht="20" customHeight="1">
      <c r="A35" s="158">
        <v>8</v>
      </c>
      <c r="B35" s="181" t="s">
        <v>46</v>
      </c>
      <c r="C35" s="141" t="s">
        <v>225</v>
      </c>
      <c r="D35" s="149"/>
      <c r="E35" s="149"/>
      <c r="F35" s="149"/>
      <c r="G35" s="149">
        <v>3</v>
      </c>
      <c r="H35" s="149"/>
      <c r="I35" s="149"/>
      <c r="J35" s="149">
        <f t="shared" si="2"/>
        <v>30</v>
      </c>
      <c r="K35" s="150">
        <v>2</v>
      </c>
      <c r="L35" s="142" t="s">
        <v>93</v>
      </c>
    </row>
    <row r="36" spans="1:13" ht="20" customHeight="1">
      <c r="A36" s="140">
        <v>9</v>
      </c>
      <c r="B36" s="182" t="s">
        <v>40</v>
      </c>
      <c r="C36" s="141" t="s">
        <v>257</v>
      </c>
      <c r="D36" s="149">
        <v>1</v>
      </c>
      <c r="E36" s="149"/>
      <c r="F36" s="149"/>
      <c r="G36" s="149"/>
      <c r="H36" s="149"/>
      <c r="I36" s="149"/>
      <c r="J36" s="149">
        <f t="shared" si="2"/>
        <v>10</v>
      </c>
      <c r="K36" s="150">
        <v>1</v>
      </c>
      <c r="L36" s="142" t="s">
        <v>88</v>
      </c>
    </row>
    <row r="37" spans="1:13" ht="20" customHeight="1" thickBot="1">
      <c r="A37" s="143">
        <v>10</v>
      </c>
      <c r="B37" s="213" t="s">
        <v>198</v>
      </c>
      <c r="C37" s="225" t="s">
        <v>226</v>
      </c>
      <c r="D37" s="153"/>
      <c r="E37" s="153">
        <v>2</v>
      </c>
      <c r="F37" s="153"/>
      <c r="G37" s="153"/>
      <c r="H37" s="153"/>
      <c r="I37" s="153"/>
      <c r="J37" s="153">
        <f t="shared" si="2"/>
        <v>20</v>
      </c>
      <c r="K37" s="154">
        <v>2</v>
      </c>
      <c r="L37" s="144" t="s">
        <v>29</v>
      </c>
    </row>
    <row r="38" spans="1:13" ht="20" customHeight="1" thickBot="1">
      <c r="A38" s="164"/>
      <c r="B38" s="164"/>
      <c r="C38" s="146" t="s">
        <v>18</v>
      </c>
      <c r="D38" s="165">
        <f t="shared" ref="D38:K38" si="3">SUM(D28:D37)</f>
        <v>6</v>
      </c>
      <c r="E38" s="165">
        <f t="shared" si="3"/>
        <v>4</v>
      </c>
      <c r="F38" s="165">
        <f t="shared" si="3"/>
        <v>0</v>
      </c>
      <c r="G38" s="165">
        <f t="shared" si="3"/>
        <v>11</v>
      </c>
      <c r="H38" s="165">
        <f t="shared" si="3"/>
        <v>4</v>
      </c>
      <c r="I38" s="165">
        <f t="shared" si="3"/>
        <v>0</v>
      </c>
      <c r="J38" s="165">
        <f t="shared" si="3"/>
        <v>250</v>
      </c>
      <c r="K38" s="166">
        <f t="shared" si="3"/>
        <v>30</v>
      </c>
      <c r="L38" s="157"/>
    </row>
    <row r="39" spans="1:13" ht="20" customHeight="1">
      <c r="A39" s="49"/>
      <c r="B39" s="49"/>
      <c r="C39" s="107"/>
      <c r="D39" s="49"/>
      <c r="E39" s="49"/>
      <c r="F39" s="49"/>
      <c r="G39" s="49"/>
      <c r="H39" s="49"/>
      <c r="I39" s="49"/>
      <c r="J39" s="49"/>
      <c r="K39" s="101"/>
      <c r="L39" s="101"/>
    </row>
    <row r="40" spans="1:13" ht="20" customHeight="1" thickBot="1">
      <c r="A40" s="49"/>
      <c r="B40" s="49"/>
      <c r="C40" s="107"/>
      <c r="D40" s="49"/>
      <c r="E40" s="49"/>
      <c r="F40" s="49"/>
      <c r="G40" s="49"/>
      <c r="H40" s="49"/>
      <c r="I40" s="49"/>
      <c r="J40" s="49"/>
      <c r="K40" s="101"/>
      <c r="L40" s="101"/>
      <c r="M40" s="49"/>
    </row>
    <row r="41" spans="1:13" ht="14" customHeight="1" thickBot="1">
      <c r="A41" s="41"/>
      <c r="B41" s="42"/>
      <c r="C41" s="98"/>
      <c r="D41" s="42"/>
      <c r="E41" s="42"/>
      <c r="F41" s="43" t="s">
        <v>2</v>
      </c>
      <c r="G41" s="42"/>
      <c r="H41" s="42" t="s">
        <v>20</v>
      </c>
      <c r="I41" s="42"/>
      <c r="J41" s="42"/>
      <c r="K41" s="115" t="s">
        <v>82</v>
      </c>
      <c r="L41" s="116"/>
    </row>
    <row r="42" spans="1:13" ht="15" customHeight="1">
      <c r="A42" s="30" t="s">
        <v>4</v>
      </c>
      <c r="B42" s="29" t="s">
        <v>5</v>
      </c>
      <c r="C42" s="99" t="s">
        <v>6</v>
      </c>
      <c r="D42" s="45" t="s">
        <v>22</v>
      </c>
      <c r="E42" s="47"/>
      <c r="F42" s="31"/>
      <c r="G42" s="31"/>
      <c r="H42" s="31"/>
      <c r="I42" s="46"/>
      <c r="J42" s="29" t="s">
        <v>7</v>
      </c>
      <c r="K42" s="117" t="s">
        <v>8</v>
      </c>
      <c r="L42" s="118" t="s">
        <v>9</v>
      </c>
    </row>
    <row r="43" spans="1:13" ht="15" customHeight="1" thickBot="1">
      <c r="A43" s="75"/>
      <c r="B43" s="196"/>
      <c r="C43" s="111"/>
      <c r="D43" s="76" t="s">
        <v>10</v>
      </c>
      <c r="E43" s="76" t="s">
        <v>11</v>
      </c>
      <c r="F43" s="76" t="s">
        <v>12</v>
      </c>
      <c r="G43" s="76" t="s">
        <v>13</v>
      </c>
      <c r="H43" s="76" t="s">
        <v>14</v>
      </c>
      <c r="I43" s="76" t="s">
        <v>15</v>
      </c>
      <c r="J43" s="76" t="s">
        <v>16</v>
      </c>
      <c r="K43" s="119" t="s">
        <v>17</v>
      </c>
      <c r="L43" s="120"/>
    </row>
    <row r="44" spans="1:13" ht="20" customHeight="1">
      <c r="A44" s="137">
        <v>1</v>
      </c>
      <c r="B44" s="185" t="s">
        <v>131</v>
      </c>
      <c r="C44" s="138" t="s">
        <v>258</v>
      </c>
      <c r="D44" s="147">
        <v>1</v>
      </c>
      <c r="E44" s="161">
        <v>1</v>
      </c>
      <c r="F44" s="147"/>
      <c r="G44" s="147"/>
      <c r="H44" s="147"/>
      <c r="I44" s="147"/>
      <c r="J44" s="170">
        <f>SUM(D44:I44)*10</f>
        <v>20</v>
      </c>
      <c r="K44" s="148">
        <v>3</v>
      </c>
      <c r="L44" s="139" t="s">
        <v>93</v>
      </c>
    </row>
    <row r="45" spans="1:13" ht="20" customHeight="1">
      <c r="A45" s="140">
        <v>2</v>
      </c>
      <c r="B45" s="181" t="s">
        <v>52</v>
      </c>
      <c r="C45" s="141" t="s">
        <v>227</v>
      </c>
      <c r="D45" s="149">
        <v>1</v>
      </c>
      <c r="E45" s="151"/>
      <c r="F45" s="149">
        <v>2</v>
      </c>
      <c r="G45" s="149"/>
      <c r="H45" s="149"/>
      <c r="I45" s="149"/>
      <c r="J45" s="170">
        <f t="shared" ref="J45:J53" si="4">SUM(D45:I45)*10</f>
        <v>30</v>
      </c>
      <c r="K45" s="150">
        <v>4</v>
      </c>
      <c r="L45" s="142" t="s">
        <v>27</v>
      </c>
    </row>
    <row r="46" spans="1:13" ht="20" customHeight="1">
      <c r="A46" s="140">
        <v>3</v>
      </c>
      <c r="B46" s="181" t="s">
        <v>238</v>
      </c>
      <c r="C46" s="141" t="s">
        <v>259</v>
      </c>
      <c r="D46" s="149">
        <v>2</v>
      </c>
      <c r="E46" s="149"/>
      <c r="F46" s="149"/>
      <c r="G46" s="149">
        <v>2</v>
      </c>
      <c r="H46" s="149"/>
      <c r="I46" s="149"/>
      <c r="J46" s="170">
        <f t="shared" si="4"/>
        <v>40</v>
      </c>
      <c r="K46" s="150">
        <v>5</v>
      </c>
      <c r="L46" s="142" t="s">
        <v>88</v>
      </c>
    </row>
    <row r="47" spans="1:13" ht="20" customHeight="1">
      <c r="A47" s="140">
        <v>4</v>
      </c>
      <c r="B47" s="183" t="s">
        <v>310</v>
      </c>
      <c r="C47" s="141" t="s">
        <v>260</v>
      </c>
      <c r="D47" s="149">
        <v>1</v>
      </c>
      <c r="E47" s="149"/>
      <c r="F47" s="149"/>
      <c r="G47" s="149"/>
      <c r="H47" s="149">
        <v>2</v>
      </c>
      <c r="I47" s="149"/>
      <c r="J47" s="149">
        <f>SUM(D47:I47)*10</f>
        <v>30</v>
      </c>
      <c r="K47" s="150">
        <v>4</v>
      </c>
      <c r="L47" s="142" t="s">
        <v>93</v>
      </c>
    </row>
    <row r="48" spans="1:13" ht="20" customHeight="1">
      <c r="A48" s="140">
        <v>5</v>
      </c>
      <c r="B48" s="210" t="s">
        <v>199</v>
      </c>
      <c r="C48" s="201" t="s">
        <v>261</v>
      </c>
      <c r="D48" s="149"/>
      <c r="E48" s="209">
        <v>1</v>
      </c>
      <c r="F48" s="149"/>
      <c r="G48" s="149"/>
      <c r="H48" s="149"/>
      <c r="I48" s="149"/>
      <c r="J48" s="170">
        <f t="shared" si="4"/>
        <v>10</v>
      </c>
      <c r="K48" s="150">
        <v>1</v>
      </c>
      <c r="L48" s="142" t="s">
        <v>93</v>
      </c>
    </row>
    <row r="49" spans="1:13" ht="28.5" customHeight="1">
      <c r="A49" s="140">
        <v>6</v>
      </c>
      <c r="B49" s="212" t="s">
        <v>200</v>
      </c>
      <c r="C49" s="201" t="s">
        <v>262</v>
      </c>
      <c r="D49" s="149">
        <v>1</v>
      </c>
      <c r="E49" s="149"/>
      <c r="F49" s="149"/>
      <c r="G49" s="149"/>
      <c r="H49" s="149">
        <v>2</v>
      </c>
      <c r="I49" s="149"/>
      <c r="J49" s="170">
        <f t="shared" si="4"/>
        <v>30</v>
      </c>
      <c r="K49" s="150">
        <v>4</v>
      </c>
      <c r="L49" s="142" t="s">
        <v>93</v>
      </c>
    </row>
    <row r="50" spans="1:13" ht="20" customHeight="1">
      <c r="A50" s="140">
        <v>7</v>
      </c>
      <c r="B50" s="188" t="s">
        <v>100</v>
      </c>
      <c r="C50" s="141" t="s">
        <v>263</v>
      </c>
      <c r="D50" s="149"/>
      <c r="E50" s="149"/>
      <c r="F50" s="149"/>
      <c r="G50" s="149">
        <v>2</v>
      </c>
      <c r="H50" s="149"/>
      <c r="I50" s="149"/>
      <c r="J50" s="170">
        <f t="shared" si="4"/>
        <v>20</v>
      </c>
      <c r="K50" s="150">
        <v>3</v>
      </c>
      <c r="L50" s="142" t="s">
        <v>93</v>
      </c>
    </row>
    <row r="51" spans="1:13" ht="20" customHeight="1">
      <c r="A51" s="140">
        <v>9</v>
      </c>
      <c r="B51" s="188" t="s">
        <v>133</v>
      </c>
      <c r="C51" s="141" t="s">
        <v>264</v>
      </c>
      <c r="D51" s="149"/>
      <c r="E51" s="149"/>
      <c r="F51" s="149"/>
      <c r="G51" s="149">
        <v>2</v>
      </c>
      <c r="H51" s="149"/>
      <c r="I51" s="149"/>
      <c r="J51" s="170">
        <f t="shared" si="4"/>
        <v>20</v>
      </c>
      <c r="K51" s="150">
        <v>2</v>
      </c>
      <c r="L51" s="142" t="s">
        <v>93</v>
      </c>
    </row>
    <row r="52" spans="1:13" ht="20" customHeight="1">
      <c r="A52" s="140">
        <v>10</v>
      </c>
      <c r="B52" s="181" t="s">
        <v>53</v>
      </c>
      <c r="C52" s="198" t="s">
        <v>265</v>
      </c>
      <c r="D52" s="149"/>
      <c r="E52" s="149"/>
      <c r="F52" s="149"/>
      <c r="G52" s="149">
        <v>2</v>
      </c>
      <c r="H52" s="149"/>
      <c r="I52" s="149"/>
      <c r="J52" s="170">
        <f t="shared" si="4"/>
        <v>20</v>
      </c>
      <c r="K52" s="150">
        <v>2</v>
      </c>
      <c r="L52" s="142" t="s">
        <v>93</v>
      </c>
    </row>
    <row r="53" spans="1:13" ht="20" customHeight="1" thickBot="1">
      <c r="A53" s="143">
        <v>11</v>
      </c>
      <c r="B53" s="213" t="s">
        <v>187</v>
      </c>
      <c r="C53" s="211" t="s">
        <v>228</v>
      </c>
      <c r="D53" s="153"/>
      <c r="E53" s="153">
        <v>2</v>
      </c>
      <c r="F53" s="153"/>
      <c r="G53" s="153"/>
      <c r="H53" s="153"/>
      <c r="I53" s="153"/>
      <c r="J53" s="170">
        <f t="shared" si="4"/>
        <v>20</v>
      </c>
      <c r="K53" s="154">
        <v>2</v>
      </c>
      <c r="L53" s="144" t="s">
        <v>29</v>
      </c>
    </row>
    <row r="54" spans="1:13" ht="20" customHeight="1" thickBot="1">
      <c r="A54" s="172"/>
      <c r="B54" s="164"/>
      <c r="C54" s="169" t="s">
        <v>18</v>
      </c>
      <c r="D54" s="173">
        <f t="shared" ref="D54:K54" si="5">SUM(D44:D53)</f>
        <v>6</v>
      </c>
      <c r="E54" s="173">
        <f t="shared" si="5"/>
        <v>4</v>
      </c>
      <c r="F54" s="173">
        <f t="shared" si="5"/>
        <v>2</v>
      </c>
      <c r="G54" s="173">
        <f t="shared" si="5"/>
        <v>8</v>
      </c>
      <c r="H54" s="173">
        <f t="shared" si="5"/>
        <v>4</v>
      </c>
      <c r="I54" s="173">
        <f t="shared" si="5"/>
        <v>0</v>
      </c>
      <c r="J54" s="173">
        <f t="shared" si="5"/>
        <v>240</v>
      </c>
      <c r="K54" s="174">
        <f t="shared" si="5"/>
        <v>30</v>
      </c>
      <c r="L54" s="171"/>
    </row>
    <row r="55" spans="1:13" ht="20" customHeight="1">
      <c r="A55" s="49"/>
      <c r="B55" s="49"/>
      <c r="C55" s="107"/>
      <c r="D55" s="49"/>
      <c r="E55" s="49"/>
      <c r="F55" s="49"/>
      <c r="G55" s="49"/>
      <c r="H55" s="49"/>
      <c r="I55" s="49"/>
      <c r="J55" s="49"/>
      <c r="K55" s="101"/>
      <c r="L55" s="101"/>
      <c r="M55" s="49"/>
    </row>
    <row r="56" spans="1:13" ht="20" customHeight="1" thickBot="1">
      <c r="A56" s="49"/>
      <c r="B56" s="49"/>
      <c r="C56" s="107"/>
      <c r="D56" s="49"/>
      <c r="E56" s="49"/>
      <c r="F56" s="49"/>
      <c r="G56" s="49"/>
      <c r="H56" s="49"/>
      <c r="I56" s="49"/>
      <c r="J56" s="49"/>
      <c r="K56" s="101"/>
      <c r="L56" s="101"/>
      <c r="M56" s="49"/>
    </row>
    <row r="57" spans="1:13" ht="14" customHeight="1" thickBot="1">
      <c r="A57" s="41"/>
      <c r="B57" s="42"/>
      <c r="C57" s="98"/>
      <c r="D57" s="42"/>
      <c r="E57" s="42"/>
      <c r="F57" s="43" t="s">
        <v>2</v>
      </c>
      <c r="G57" s="42"/>
      <c r="H57" s="42" t="s">
        <v>48</v>
      </c>
      <c r="I57" s="42"/>
      <c r="J57" s="42"/>
      <c r="K57" s="115" t="s">
        <v>82</v>
      </c>
      <c r="L57" s="116"/>
    </row>
    <row r="58" spans="1:13" ht="15" customHeight="1">
      <c r="A58" s="30" t="s">
        <v>4</v>
      </c>
      <c r="B58" s="29" t="s">
        <v>5</v>
      </c>
      <c r="C58" s="99" t="s">
        <v>6</v>
      </c>
      <c r="D58" s="45" t="s">
        <v>22</v>
      </c>
      <c r="E58" s="47"/>
      <c r="F58" s="31"/>
      <c r="G58" s="31"/>
      <c r="H58" s="31"/>
      <c r="I58" s="46"/>
      <c r="J58" s="29" t="s">
        <v>7</v>
      </c>
      <c r="K58" s="117" t="s">
        <v>8</v>
      </c>
      <c r="L58" s="118" t="s">
        <v>9</v>
      </c>
    </row>
    <row r="59" spans="1:13" ht="15" customHeight="1" thickBot="1">
      <c r="A59" s="50"/>
      <c r="B59" s="179"/>
      <c r="C59" s="100"/>
      <c r="D59" s="29" t="s">
        <v>10</v>
      </c>
      <c r="E59" s="29" t="s">
        <v>11</v>
      </c>
      <c r="F59" s="29" t="s">
        <v>12</v>
      </c>
      <c r="G59" s="29" t="s">
        <v>13</v>
      </c>
      <c r="H59" s="29" t="s">
        <v>14</v>
      </c>
      <c r="I59" s="29" t="s">
        <v>15</v>
      </c>
      <c r="J59" s="29" t="s">
        <v>16</v>
      </c>
      <c r="K59" s="121" t="s">
        <v>17</v>
      </c>
      <c r="L59" s="122"/>
    </row>
    <row r="60" spans="1:13" ht="29.25" customHeight="1">
      <c r="A60" s="137">
        <v>1</v>
      </c>
      <c r="B60" s="214" t="s">
        <v>142</v>
      </c>
      <c r="C60" s="215" t="s">
        <v>266</v>
      </c>
      <c r="D60" s="147">
        <v>1</v>
      </c>
      <c r="E60" s="147">
        <v>1</v>
      </c>
      <c r="F60" s="147"/>
      <c r="G60" s="147"/>
      <c r="H60" s="147"/>
      <c r="I60" s="147"/>
      <c r="J60" s="147">
        <f>SUM(D60:I60)*10</f>
        <v>20</v>
      </c>
      <c r="K60" s="148">
        <v>3</v>
      </c>
      <c r="L60" s="139" t="s">
        <v>93</v>
      </c>
    </row>
    <row r="61" spans="1:13" ht="20" customHeight="1">
      <c r="A61" s="158">
        <v>2</v>
      </c>
      <c r="B61" s="188" t="s">
        <v>134</v>
      </c>
      <c r="C61" s="204" t="s">
        <v>267</v>
      </c>
      <c r="D61" s="151">
        <v>1</v>
      </c>
      <c r="E61" s="151"/>
      <c r="F61" s="151"/>
      <c r="G61" s="151">
        <v>2</v>
      </c>
      <c r="H61" s="151"/>
      <c r="I61" s="151"/>
      <c r="J61" s="149">
        <f t="shared" ref="J61:J67" si="6">SUM(D61:I61)*10</f>
        <v>30</v>
      </c>
      <c r="K61" s="150">
        <v>5</v>
      </c>
      <c r="L61" s="142" t="s">
        <v>27</v>
      </c>
    </row>
    <row r="62" spans="1:13" ht="20" customHeight="1">
      <c r="A62" s="140">
        <v>3</v>
      </c>
      <c r="B62" s="188" t="s">
        <v>57</v>
      </c>
      <c r="C62" s="198" t="s">
        <v>229</v>
      </c>
      <c r="D62" s="149">
        <v>1</v>
      </c>
      <c r="E62" s="151"/>
      <c r="F62" s="149"/>
      <c r="G62" s="149"/>
      <c r="H62" s="149">
        <v>2</v>
      </c>
      <c r="I62" s="149"/>
      <c r="J62" s="149">
        <f t="shared" si="6"/>
        <v>30</v>
      </c>
      <c r="K62" s="150">
        <v>4</v>
      </c>
      <c r="L62" s="142" t="s">
        <v>89</v>
      </c>
    </row>
    <row r="63" spans="1:13" ht="20" customHeight="1">
      <c r="A63" s="140">
        <v>4</v>
      </c>
      <c r="B63" s="188" t="s">
        <v>58</v>
      </c>
      <c r="C63" s="198" t="s">
        <v>268</v>
      </c>
      <c r="D63" s="149">
        <v>1</v>
      </c>
      <c r="E63" s="149"/>
      <c r="F63" s="149"/>
      <c r="G63" s="149">
        <v>1</v>
      </c>
      <c r="H63" s="149">
        <v>2</v>
      </c>
      <c r="I63" s="149"/>
      <c r="J63" s="149">
        <f t="shared" si="6"/>
        <v>40</v>
      </c>
      <c r="K63" s="150">
        <v>4</v>
      </c>
      <c r="L63" s="159" t="s">
        <v>98</v>
      </c>
    </row>
    <row r="64" spans="1:13" ht="28.5" customHeight="1">
      <c r="A64" s="158">
        <v>5</v>
      </c>
      <c r="B64" s="182" t="s">
        <v>140</v>
      </c>
      <c r="C64" s="141" t="s">
        <v>269</v>
      </c>
      <c r="D64" s="149">
        <v>1</v>
      </c>
      <c r="E64" s="207">
        <v>2</v>
      </c>
      <c r="F64" s="149"/>
      <c r="G64" s="149"/>
      <c r="H64" s="149">
        <v>2</v>
      </c>
      <c r="I64" s="149"/>
      <c r="J64" s="149">
        <f t="shared" si="6"/>
        <v>50</v>
      </c>
      <c r="K64" s="150">
        <v>5</v>
      </c>
      <c r="L64" s="142" t="s">
        <v>109</v>
      </c>
    </row>
    <row r="65" spans="1:13" ht="30" customHeight="1">
      <c r="A65" s="140">
        <v>6</v>
      </c>
      <c r="B65" s="212" t="s">
        <v>201</v>
      </c>
      <c r="C65" s="201" t="s">
        <v>270</v>
      </c>
      <c r="D65" s="149">
        <v>1</v>
      </c>
      <c r="E65" s="207">
        <v>1</v>
      </c>
      <c r="F65" s="149"/>
      <c r="G65" s="149"/>
      <c r="H65" s="149">
        <v>2</v>
      </c>
      <c r="I65" s="149"/>
      <c r="J65" s="149">
        <f t="shared" si="6"/>
        <v>40</v>
      </c>
      <c r="K65" s="150">
        <v>4</v>
      </c>
      <c r="L65" s="142" t="s">
        <v>93</v>
      </c>
    </row>
    <row r="66" spans="1:13" ht="20" customHeight="1">
      <c r="A66" s="140">
        <v>9</v>
      </c>
      <c r="B66" s="182" t="s">
        <v>101</v>
      </c>
      <c r="C66" s="141" t="s">
        <v>271</v>
      </c>
      <c r="D66" s="149"/>
      <c r="E66" s="149"/>
      <c r="F66" s="149"/>
      <c r="G66" s="149">
        <v>2</v>
      </c>
      <c r="H66" s="149"/>
      <c r="I66" s="149"/>
      <c r="J66" s="149">
        <f>SUM(D66:I66)*10</f>
        <v>20</v>
      </c>
      <c r="K66" s="150">
        <v>3</v>
      </c>
      <c r="L66" s="142" t="s">
        <v>93</v>
      </c>
    </row>
    <row r="67" spans="1:13" ht="20" customHeight="1" thickBot="1">
      <c r="A67" s="160">
        <v>8</v>
      </c>
      <c r="B67" s="216" t="s">
        <v>190</v>
      </c>
      <c r="C67" s="226" t="s">
        <v>230</v>
      </c>
      <c r="D67" s="227"/>
      <c r="E67" s="227">
        <v>2</v>
      </c>
      <c r="F67" s="227"/>
      <c r="G67" s="227"/>
      <c r="H67" s="227"/>
      <c r="I67" s="227"/>
      <c r="J67" s="227">
        <f t="shared" si="6"/>
        <v>20</v>
      </c>
      <c r="K67" s="228">
        <v>2</v>
      </c>
      <c r="L67" s="229" t="s">
        <v>29</v>
      </c>
    </row>
    <row r="68" spans="1:13" ht="20" customHeight="1" thickBot="1">
      <c r="A68" s="164"/>
      <c r="B68" s="145"/>
      <c r="C68" s="230" t="s">
        <v>18</v>
      </c>
      <c r="D68" s="231">
        <f t="shared" ref="D68:K68" si="7">SUM(D60:D67)</f>
        <v>6</v>
      </c>
      <c r="E68" s="231">
        <f t="shared" si="7"/>
        <v>6</v>
      </c>
      <c r="F68" s="231">
        <f t="shared" si="7"/>
        <v>0</v>
      </c>
      <c r="G68" s="231">
        <f t="shared" si="7"/>
        <v>5</v>
      </c>
      <c r="H68" s="231">
        <f t="shared" si="7"/>
        <v>8</v>
      </c>
      <c r="I68" s="231">
        <f t="shared" si="7"/>
        <v>0</v>
      </c>
      <c r="J68" s="231">
        <f t="shared" si="7"/>
        <v>250</v>
      </c>
      <c r="K68" s="232">
        <f t="shared" si="7"/>
        <v>30</v>
      </c>
      <c r="L68" s="233"/>
    </row>
    <row r="69" spans="1:13" ht="20" customHeight="1">
      <c r="A69" s="49"/>
      <c r="C69" s="107"/>
      <c r="D69" s="49"/>
      <c r="E69" s="49"/>
      <c r="F69" s="269" t="s">
        <v>412</v>
      </c>
      <c r="G69" s="49"/>
      <c r="H69" s="49"/>
      <c r="I69" s="49"/>
      <c r="J69" s="49"/>
      <c r="K69" s="101"/>
      <c r="L69" s="101"/>
      <c r="M69" s="49"/>
    </row>
    <row r="70" spans="1:13" ht="20" customHeight="1" thickBot="1">
      <c r="A70" s="49"/>
      <c r="C70" s="107"/>
      <c r="D70" s="49"/>
      <c r="E70" s="49"/>
      <c r="F70" s="49"/>
      <c r="G70" s="49"/>
      <c r="H70" s="49"/>
      <c r="I70" s="49"/>
      <c r="J70" s="49"/>
      <c r="K70" s="101"/>
      <c r="L70" s="101"/>
      <c r="M70" s="49"/>
    </row>
    <row r="71" spans="1:13" ht="14" customHeight="1" thickBot="1">
      <c r="A71" s="41"/>
      <c r="B71" s="42"/>
      <c r="C71" s="98"/>
      <c r="D71" s="42"/>
      <c r="E71" s="42"/>
      <c r="F71" s="43" t="s">
        <v>2</v>
      </c>
      <c r="G71" s="42"/>
      <c r="H71" s="42" t="s">
        <v>49</v>
      </c>
      <c r="I71" s="42"/>
      <c r="J71" s="42"/>
      <c r="K71" s="115" t="s">
        <v>82</v>
      </c>
      <c r="L71" s="116"/>
    </row>
    <row r="72" spans="1:13" ht="15" customHeight="1">
      <c r="A72" s="30" t="s">
        <v>4</v>
      </c>
      <c r="B72" s="29" t="s">
        <v>5</v>
      </c>
      <c r="C72" s="99" t="s">
        <v>6</v>
      </c>
      <c r="D72" s="45" t="s">
        <v>22</v>
      </c>
      <c r="E72" s="47"/>
      <c r="F72" s="31"/>
      <c r="G72" s="31"/>
      <c r="H72" s="31"/>
      <c r="I72" s="46"/>
      <c r="J72" s="29" t="s">
        <v>7</v>
      </c>
      <c r="K72" s="117" t="s">
        <v>8</v>
      </c>
      <c r="L72" s="118" t="s">
        <v>9</v>
      </c>
    </row>
    <row r="73" spans="1:13" ht="15" customHeight="1" thickBot="1">
      <c r="A73" s="50"/>
      <c r="B73" s="179"/>
      <c r="C73" s="100"/>
      <c r="D73" s="29" t="s">
        <v>10</v>
      </c>
      <c r="E73" s="29" t="s">
        <v>11</v>
      </c>
      <c r="F73" s="29" t="s">
        <v>12</v>
      </c>
      <c r="G73" s="29" t="s">
        <v>13</v>
      </c>
      <c r="H73" s="29" t="s">
        <v>14</v>
      </c>
      <c r="I73" s="29" t="s">
        <v>15</v>
      </c>
      <c r="J73" s="29" t="s">
        <v>16</v>
      </c>
      <c r="K73" s="121" t="s">
        <v>17</v>
      </c>
      <c r="L73" s="122"/>
    </row>
    <row r="74" spans="1:13" ht="20" customHeight="1">
      <c r="A74" s="137">
        <v>1</v>
      </c>
      <c r="B74" s="190" t="s">
        <v>382</v>
      </c>
      <c r="C74" s="138" t="s">
        <v>272</v>
      </c>
      <c r="D74" s="147">
        <v>1</v>
      </c>
      <c r="E74" s="147"/>
      <c r="F74" s="147"/>
      <c r="G74" s="147"/>
      <c r="H74" s="147"/>
      <c r="I74" s="147"/>
      <c r="J74" s="147">
        <f>SUM(D74:I74)*10</f>
        <v>10</v>
      </c>
      <c r="K74" s="148">
        <v>2</v>
      </c>
      <c r="L74" s="139" t="s">
        <v>93</v>
      </c>
    </row>
    <row r="75" spans="1:13" ht="20" customHeight="1">
      <c r="A75" s="140">
        <v>2</v>
      </c>
      <c r="B75" s="188" t="s">
        <v>61</v>
      </c>
      <c r="C75" s="141" t="s">
        <v>231</v>
      </c>
      <c r="D75" s="149">
        <v>1</v>
      </c>
      <c r="E75" s="151"/>
      <c r="F75" s="149"/>
      <c r="G75" s="149">
        <v>2</v>
      </c>
      <c r="H75" s="149"/>
      <c r="I75" s="149"/>
      <c r="J75" s="149">
        <f t="shared" ref="J75:J82" si="8">SUM(D75:I75)*10</f>
        <v>30</v>
      </c>
      <c r="K75" s="150">
        <v>4</v>
      </c>
      <c r="L75" s="142" t="s">
        <v>88</v>
      </c>
    </row>
    <row r="76" spans="1:13" ht="20" customHeight="1">
      <c r="A76" s="140">
        <v>3</v>
      </c>
      <c r="B76" s="212" t="s">
        <v>191</v>
      </c>
      <c r="C76" s="201" t="s">
        <v>273</v>
      </c>
      <c r="D76" s="149">
        <v>1</v>
      </c>
      <c r="E76" s="149"/>
      <c r="F76" s="149"/>
      <c r="G76" s="149"/>
      <c r="H76" s="149">
        <v>2</v>
      </c>
      <c r="I76" s="149"/>
      <c r="J76" s="149">
        <f t="shared" si="8"/>
        <v>30</v>
      </c>
      <c r="K76" s="150">
        <v>3</v>
      </c>
      <c r="L76" s="142" t="s">
        <v>27</v>
      </c>
    </row>
    <row r="77" spans="1:13" ht="28.5" customHeight="1">
      <c r="A77" s="140">
        <v>4</v>
      </c>
      <c r="B77" s="186" t="s">
        <v>137</v>
      </c>
      <c r="C77" s="141" t="s">
        <v>274</v>
      </c>
      <c r="D77" s="149"/>
      <c r="E77" s="149"/>
      <c r="F77" s="149"/>
      <c r="G77" s="149">
        <v>2</v>
      </c>
      <c r="H77" s="149"/>
      <c r="I77" s="149"/>
      <c r="J77" s="149">
        <f t="shared" si="8"/>
        <v>20</v>
      </c>
      <c r="K77" s="150">
        <v>3</v>
      </c>
      <c r="L77" s="142" t="s">
        <v>93</v>
      </c>
    </row>
    <row r="78" spans="1:13" ht="30" customHeight="1">
      <c r="A78" s="140">
        <v>5</v>
      </c>
      <c r="B78" s="212" t="s">
        <v>202</v>
      </c>
      <c r="C78" s="201" t="s">
        <v>275</v>
      </c>
      <c r="D78" s="149"/>
      <c r="E78" s="207">
        <v>1</v>
      </c>
      <c r="F78" s="149"/>
      <c r="G78" s="149"/>
      <c r="H78" s="149">
        <v>2</v>
      </c>
      <c r="I78" s="149"/>
      <c r="J78" s="149">
        <f t="shared" si="8"/>
        <v>30</v>
      </c>
      <c r="K78" s="150">
        <v>4</v>
      </c>
      <c r="L78" s="142" t="s">
        <v>110</v>
      </c>
    </row>
    <row r="79" spans="1:13" ht="31.5" customHeight="1">
      <c r="A79" s="140">
        <v>6</v>
      </c>
      <c r="B79" s="210" t="s">
        <v>203</v>
      </c>
      <c r="C79" s="201" t="s">
        <v>276</v>
      </c>
      <c r="D79" s="149">
        <v>1</v>
      </c>
      <c r="E79" s="207">
        <v>1</v>
      </c>
      <c r="F79" s="149"/>
      <c r="G79" s="149"/>
      <c r="H79" s="149">
        <v>2</v>
      </c>
      <c r="I79" s="149"/>
      <c r="J79" s="149">
        <f t="shared" si="8"/>
        <v>40</v>
      </c>
      <c r="K79" s="150">
        <v>5</v>
      </c>
      <c r="L79" s="142" t="s">
        <v>93</v>
      </c>
    </row>
    <row r="80" spans="1:13" ht="20" customHeight="1">
      <c r="A80" s="140">
        <v>7</v>
      </c>
      <c r="B80" s="212" t="s">
        <v>193</v>
      </c>
      <c r="C80" s="201" t="s">
        <v>277</v>
      </c>
      <c r="D80" s="149">
        <v>1</v>
      </c>
      <c r="E80" s="149"/>
      <c r="F80" s="149"/>
      <c r="G80" s="149"/>
      <c r="H80" s="149">
        <v>2</v>
      </c>
      <c r="I80" s="149"/>
      <c r="J80" s="149">
        <f t="shared" si="8"/>
        <v>30</v>
      </c>
      <c r="K80" s="150">
        <v>4</v>
      </c>
      <c r="L80" s="142" t="s">
        <v>93</v>
      </c>
    </row>
    <row r="81" spans="1:13" ht="29.25" customHeight="1">
      <c r="A81" s="140">
        <v>8</v>
      </c>
      <c r="B81" s="212" t="s">
        <v>139</v>
      </c>
      <c r="C81" s="201" t="s">
        <v>278</v>
      </c>
      <c r="D81" s="149">
        <v>1</v>
      </c>
      <c r="E81" s="149"/>
      <c r="F81" s="149"/>
      <c r="G81" s="149"/>
      <c r="H81" s="149">
        <v>2</v>
      </c>
      <c r="I81" s="149"/>
      <c r="J81" s="149">
        <f t="shared" si="8"/>
        <v>30</v>
      </c>
      <c r="K81" s="150">
        <v>3</v>
      </c>
      <c r="L81" s="142" t="s">
        <v>93</v>
      </c>
    </row>
    <row r="82" spans="1:13" ht="20" customHeight="1" thickBot="1">
      <c r="A82" s="143">
        <v>10</v>
      </c>
      <c r="B82" s="216" t="s">
        <v>194</v>
      </c>
      <c r="C82" s="226" t="s">
        <v>232</v>
      </c>
      <c r="D82" s="227"/>
      <c r="E82" s="227">
        <v>2</v>
      </c>
      <c r="F82" s="227"/>
      <c r="G82" s="227"/>
      <c r="H82" s="227"/>
      <c r="I82" s="227"/>
      <c r="J82" s="227">
        <f t="shared" si="8"/>
        <v>20</v>
      </c>
      <c r="K82" s="228">
        <v>2</v>
      </c>
      <c r="L82" s="229" t="s">
        <v>29</v>
      </c>
    </row>
    <row r="83" spans="1:13" ht="20" customHeight="1" thickBot="1">
      <c r="A83" s="164"/>
      <c r="B83" s="145"/>
      <c r="C83" s="230" t="s">
        <v>18</v>
      </c>
      <c r="D83" s="231">
        <f t="shared" ref="D83:K83" si="9">SUM(D74:D82)</f>
        <v>6</v>
      </c>
      <c r="E83" s="231">
        <f t="shared" si="9"/>
        <v>4</v>
      </c>
      <c r="F83" s="231">
        <f t="shared" si="9"/>
        <v>0</v>
      </c>
      <c r="G83" s="231">
        <f t="shared" si="9"/>
        <v>4</v>
      </c>
      <c r="H83" s="231">
        <f t="shared" si="9"/>
        <v>10</v>
      </c>
      <c r="I83" s="231">
        <f t="shared" si="9"/>
        <v>0</v>
      </c>
      <c r="J83" s="231">
        <f t="shared" si="9"/>
        <v>240</v>
      </c>
      <c r="K83" s="232">
        <f t="shared" si="9"/>
        <v>30</v>
      </c>
      <c r="L83" s="233"/>
    </row>
    <row r="84" spans="1:13" ht="20" customHeight="1">
      <c r="A84" s="49"/>
      <c r="B84" s="49"/>
      <c r="C84" s="107"/>
      <c r="D84" s="49"/>
      <c r="E84" s="49"/>
      <c r="F84" s="49"/>
      <c r="G84" s="49"/>
      <c r="H84" s="49"/>
      <c r="I84" s="49"/>
      <c r="J84" s="49"/>
      <c r="K84" s="101"/>
      <c r="L84" s="101"/>
    </row>
    <row r="85" spans="1:13" ht="20" customHeight="1" thickBot="1">
      <c r="A85" s="49"/>
      <c r="B85" s="49"/>
      <c r="C85" s="107"/>
      <c r="D85" s="49"/>
      <c r="E85" s="49"/>
      <c r="F85" s="49"/>
      <c r="G85" s="49"/>
      <c r="H85" s="49"/>
      <c r="I85" s="49"/>
      <c r="J85" s="49"/>
      <c r="K85" s="101"/>
      <c r="L85" s="101"/>
      <c r="M85" s="49"/>
    </row>
    <row r="86" spans="1:13" ht="14" customHeight="1" thickBot="1">
      <c r="A86" s="41"/>
      <c r="B86" s="42"/>
      <c r="C86" s="98"/>
      <c r="D86" s="42"/>
      <c r="E86" s="42"/>
      <c r="F86" s="43" t="s">
        <v>2</v>
      </c>
      <c r="G86" s="42"/>
      <c r="H86" s="42" t="s">
        <v>50</v>
      </c>
      <c r="I86" s="42"/>
      <c r="J86" s="42"/>
      <c r="K86" s="115" t="s">
        <v>82</v>
      </c>
      <c r="L86" s="116"/>
    </row>
    <row r="87" spans="1:13" ht="15" customHeight="1">
      <c r="A87" s="30" t="s">
        <v>4</v>
      </c>
      <c r="B87" s="29" t="s">
        <v>5</v>
      </c>
      <c r="C87" s="99" t="s">
        <v>6</v>
      </c>
      <c r="D87" s="45" t="s">
        <v>22</v>
      </c>
      <c r="E87" s="47"/>
      <c r="F87" s="31"/>
      <c r="G87" s="31"/>
      <c r="H87" s="31"/>
      <c r="I87" s="46"/>
      <c r="J87" s="29" t="s">
        <v>7</v>
      </c>
      <c r="K87" s="117" t="s">
        <v>8</v>
      </c>
      <c r="L87" s="118" t="s">
        <v>9</v>
      </c>
    </row>
    <row r="88" spans="1:13" ht="15" customHeight="1" thickBot="1">
      <c r="A88" s="75"/>
      <c r="B88" s="196"/>
      <c r="C88" s="111"/>
      <c r="D88" s="76" t="s">
        <v>10</v>
      </c>
      <c r="E88" s="76" t="s">
        <v>11</v>
      </c>
      <c r="F88" s="76" t="s">
        <v>12</v>
      </c>
      <c r="G88" s="76" t="s">
        <v>13</v>
      </c>
      <c r="H88" s="76" t="s">
        <v>14</v>
      </c>
      <c r="I88" s="76" t="s">
        <v>15</v>
      </c>
      <c r="J88" s="76" t="s">
        <v>16</v>
      </c>
      <c r="K88" s="119" t="s">
        <v>17</v>
      </c>
      <c r="L88" s="120"/>
    </row>
    <row r="89" spans="1:13" ht="21.75" customHeight="1">
      <c r="A89" s="137">
        <v>1</v>
      </c>
      <c r="B89" s="214" t="s">
        <v>389</v>
      </c>
      <c r="C89" s="217" t="s">
        <v>279</v>
      </c>
      <c r="D89" s="147">
        <v>1</v>
      </c>
      <c r="E89" s="147"/>
      <c r="F89" s="147"/>
      <c r="G89" s="147"/>
      <c r="H89" s="147"/>
      <c r="I89" s="147"/>
      <c r="J89" s="170">
        <f>SUM(D89:I89)*10</f>
        <v>10</v>
      </c>
      <c r="K89" s="148">
        <v>2</v>
      </c>
      <c r="L89" s="139" t="s">
        <v>93</v>
      </c>
    </row>
    <row r="90" spans="1:13" ht="20" customHeight="1">
      <c r="A90" s="140">
        <v>2</v>
      </c>
      <c r="B90" s="212" t="s">
        <v>95</v>
      </c>
      <c r="C90" s="201" t="s">
        <v>280</v>
      </c>
      <c r="D90" s="149">
        <v>1</v>
      </c>
      <c r="E90" s="149">
        <v>1</v>
      </c>
      <c r="F90" s="149"/>
      <c r="G90" s="149"/>
      <c r="H90" s="149"/>
      <c r="I90" s="149"/>
      <c r="J90" s="170">
        <f t="shared" ref="J90:J97" si="10">SUM(D90:I90)*10</f>
        <v>20</v>
      </c>
      <c r="K90" s="150">
        <v>3</v>
      </c>
      <c r="L90" s="142" t="s">
        <v>27</v>
      </c>
    </row>
    <row r="91" spans="1:13" ht="20" customHeight="1">
      <c r="A91" s="140">
        <v>3</v>
      </c>
      <c r="B91" s="188" t="s">
        <v>96</v>
      </c>
      <c r="C91" s="198" t="s">
        <v>233</v>
      </c>
      <c r="D91" s="149">
        <v>1</v>
      </c>
      <c r="E91" s="149"/>
      <c r="F91" s="149"/>
      <c r="G91" s="149"/>
      <c r="H91" s="149">
        <v>2</v>
      </c>
      <c r="I91" s="149"/>
      <c r="J91" s="170">
        <f t="shared" si="10"/>
        <v>30</v>
      </c>
      <c r="K91" s="150">
        <v>3</v>
      </c>
      <c r="L91" s="142" t="s">
        <v>27</v>
      </c>
    </row>
    <row r="92" spans="1:13" ht="20" customHeight="1">
      <c r="A92" s="140">
        <v>4</v>
      </c>
      <c r="B92" s="188" t="s">
        <v>135</v>
      </c>
      <c r="C92" s="141" t="s">
        <v>281</v>
      </c>
      <c r="D92" s="151">
        <v>1</v>
      </c>
      <c r="E92" s="151"/>
      <c r="F92" s="151"/>
      <c r="G92" s="151">
        <v>2</v>
      </c>
      <c r="H92" s="151"/>
      <c r="I92" s="151"/>
      <c r="J92" s="170">
        <f t="shared" si="10"/>
        <v>30</v>
      </c>
      <c r="K92" s="150">
        <v>4</v>
      </c>
      <c r="L92" s="142" t="s">
        <v>93</v>
      </c>
    </row>
    <row r="93" spans="1:13" ht="29.25" customHeight="1">
      <c r="A93" s="140">
        <v>5</v>
      </c>
      <c r="B93" s="212" t="s">
        <v>204</v>
      </c>
      <c r="C93" s="201" t="s">
        <v>282</v>
      </c>
      <c r="D93" s="149">
        <v>1</v>
      </c>
      <c r="E93" s="151"/>
      <c r="F93" s="149"/>
      <c r="G93" s="149">
        <v>1</v>
      </c>
      <c r="H93" s="149"/>
      <c r="I93" s="149"/>
      <c r="J93" s="170">
        <f t="shared" si="10"/>
        <v>20</v>
      </c>
      <c r="K93" s="150">
        <v>4</v>
      </c>
      <c r="L93" s="142" t="s">
        <v>27</v>
      </c>
    </row>
    <row r="94" spans="1:13" ht="28.5" customHeight="1">
      <c r="A94" s="140">
        <v>6</v>
      </c>
      <c r="B94" s="212" t="s">
        <v>205</v>
      </c>
      <c r="C94" s="201" t="s">
        <v>283</v>
      </c>
      <c r="D94" s="151">
        <v>1</v>
      </c>
      <c r="E94" s="207">
        <v>1</v>
      </c>
      <c r="F94" s="151"/>
      <c r="G94" s="151"/>
      <c r="H94" s="151">
        <v>2</v>
      </c>
      <c r="I94" s="151"/>
      <c r="J94" s="170">
        <f t="shared" si="10"/>
        <v>40</v>
      </c>
      <c r="K94" s="150">
        <v>5</v>
      </c>
      <c r="L94" s="142" t="s">
        <v>93</v>
      </c>
    </row>
    <row r="95" spans="1:13" ht="20" customHeight="1">
      <c r="A95" s="140">
        <v>7</v>
      </c>
      <c r="B95" s="212" t="s">
        <v>197</v>
      </c>
      <c r="C95" s="201" t="s">
        <v>284</v>
      </c>
      <c r="D95" s="149">
        <v>1</v>
      </c>
      <c r="E95" s="207">
        <v>1</v>
      </c>
      <c r="F95" s="149"/>
      <c r="G95" s="149"/>
      <c r="H95" s="149">
        <v>2</v>
      </c>
      <c r="I95" s="149"/>
      <c r="J95" s="170">
        <f t="shared" si="10"/>
        <v>40</v>
      </c>
      <c r="K95" s="150">
        <v>5</v>
      </c>
      <c r="L95" s="142" t="s">
        <v>93</v>
      </c>
    </row>
    <row r="96" spans="1:13" ht="20" customHeight="1">
      <c r="A96" s="140">
        <v>7</v>
      </c>
      <c r="B96" s="212" t="s">
        <v>189</v>
      </c>
      <c r="C96" s="201" t="s">
        <v>285</v>
      </c>
      <c r="D96" s="149"/>
      <c r="E96" s="151"/>
      <c r="F96" s="149"/>
      <c r="G96" s="149">
        <v>3</v>
      </c>
      <c r="H96" s="149"/>
      <c r="I96" s="149"/>
      <c r="J96" s="170">
        <f>SUM(D96:I96)*10</f>
        <v>30</v>
      </c>
      <c r="K96" s="150">
        <v>2</v>
      </c>
      <c r="L96" s="142" t="s">
        <v>93</v>
      </c>
    </row>
    <row r="97" spans="1:13" ht="20" customHeight="1" thickBot="1">
      <c r="A97" s="143">
        <v>8</v>
      </c>
      <c r="B97" s="216" t="s">
        <v>141</v>
      </c>
      <c r="C97" s="218" t="s">
        <v>286</v>
      </c>
      <c r="D97" s="153">
        <v>1</v>
      </c>
      <c r="E97" s="153">
        <v>1</v>
      </c>
      <c r="F97" s="153"/>
      <c r="G97" s="153"/>
      <c r="H97" s="153"/>
      <c r="I97" s="153"/>
      <c r="J97" s="170">
        <f t="shared" si="10"/>
        <v>20</v>
      </c>
      <c r="K97" s="154">
        <v>2</v>
      </c>
      <c r="L97" s="144" t="s">
        <v>88</v>
      </c>
    </row>
    <row r="98" spans="1:13" ht="20" customHeight="1" thickBot="1">
      <c r="A98" s="172"/>
      <c r="B98" s="145"/>
      <c r="C98" s="169" t="s">
        <v>18</v>
      </c>
      <c r="D98" s="173">
        <f t="shared" ref="D98:K98" si="11">SUM(D89:D97)</f>
        <v>8</v>
      </c>
      <c r="E98" s="173">
        <f t="shared" si="11"/>
        <v>4</v>
      </c>
      <c r="F98" s="173">
        <f t="shared" si="11"/>
        <v>0</v>
      </c>
      <c r="G98" s="173">
        <f t="shared" si="11"/>
        <v>6</v>
      </c>
      <c r="H98" s="173">
        <f t="shared" si="11"/>
        <v>6</v>
      </c>
      <c r="I98" s="173">
        <f t="shared" si="11"/>
        <v>0</v>
      </c>
      <c r="J98" s="173">
        <f t="shared" si="11"/>
        <v>240</v>
      </c>
      <c r="K98" s="174">
        <f t="shared" si="11"/>
        <v>30</v>
      </c>
      <c r="L98" s="171"/>
    </row>
    <row r="99" spans="1:13" ht="20" customHeight="1">
      <c r="A99" s="49"/>
      <c r="B99" s="191"/>
      <c r="C99" s="107"/>
      <c r="D99" s="49"/>
      <c r="E99" s="49"/>
      <c r="F99" s="49"/>
      <c r="G99" s="49"/>
      <c r="H99" s="49"/>
      <c r="I99" s="49"/>
      <c r="J99" s="49"/>
      <c r="K99" s="101"/>
      <c r="L99" s="101"/>
    </row>
    <row r="100" spans="1:13" ht="20" customHeight="1" thickBot="1">
      <c r="A100" s="49"/>
      <c r="C100" s="107"/>
      <c r="D100" s="49"/>
      <c r="E100" s="49"/>
      <c r="F100" s="49"/>
      <c r="G100" s="49"/>
      <c r="H100" s="49"/>
      <c r="I100" s="49"/>
      <c r="J100" s="49"/>
      <c r="K100" s="101"/>
      <c r="L100" s="101"/>
      <c r="M100" s="49"/>
    </row>
    <row r="101" spans="1:13" ht="14" customHeight="1" thickBot="1">
      <c r="A101" s="41"/>
      <c r="B101" s="42"/>
      <c r="C101" s="98"/>
      <c r="D101" s="42"/>
      <c r="E101" s="42"/>
      <c r="F101" s="43" t="s">
        <v>2</v>
      </c>
      <c r="G101" s="42"/>
      <c r="H101" s="42" t="s">
        <v>51</v>
      </c>
      <c r="I101" s="42"/>
      <c r="J101" s="42"/>
      <c r="K101" s="115" t="s">
        <v>82</v>
      </c>
      <c r="L101" s="116"/>
    </row>
    <row r="102" spans="1:13" ht="15" customHeight="1">
      <c r="A102" s="30" t="s">
        <v>4</v>
      </c>
      <c r="B102" s="29" t="s">
        <v>5</v>
      </c>
      <c r="C102" s="99" t="s">
        <v>6</v>
      </c>
      <c r="D102" s="45" t="s">
        <v>22</v>
      </c>
      <c r="E102" s="47"/>
      <c r="F102" s="31"/>
      <c r="G102" s="31"/>
      <c r="H102" s="31"/>
      <c r="I102" s="46"/>
      <c r="J102" s="29" t="s">
        <v>7</v>
      </c>
      <c r="K102" s="117" t="s">
        <v>8</v>
      </c>
      <c r="L102" s="118" t="s">
        <v>9</v>
      </c>
    </row>
    <row r="103" spans="1:13" ht="15" customHeight="1" thickBot="1">
      <c r="A103" s="75"/>
      <c r="B103" s="196"/>
      <c r="C103" s="111"/>
      <c r="D103" s="76" t="s">
        <v>10</v>
      </c>
      <c r="E103" s="76" t="s">
        <v>11</v>
      </c>
      <c r="F103" s="76" t="s">
        <v>12</v>
      </c>
      <c r="G103" s="76" t="s">
        <v>13</v>
      </c>
      <c r="H103" s="76" t="s">
        <v>14</v>
      </c>
      <c r="I103" s="76" t="s">
        <v>15</v>
      </c>
      <c r="J103" s="76" t="s">
        <v>16</v>
      </c>
      <c r="K103" s="119" t="s">
        <v>17</v>
      </c>
      <c r="L103" s="120"/>
    </row>
    <row r="104" spans="1:13" ht="20" customHeight="1">
      <c r="A104" s="137">
        <v>1</v>
      </c>
      <c r="B104" s="192" t="s">
        <v>59</v>
      </c>
      <c r="C104" s="198" t="s">
        <v>234</v>
      </c>
      <c r="D104" s="147">
        <v>1</v>
      </c>
      <c r="E104" s="147"/>
      <c r="F104" s="147"/>
      <c r="G104" s="147"/>
      <c r="H104" s="147"/>
      <c r="I104" s="147"/>
      <c r="J104" s="175">
        <f t="shared" ref="J104:J109" si="12">SUM(D104:I104)*10</f>
        <v>10</v>
      </c>
      <c r="K104" s="148">
        <v>1</v>
      </c>
      <c r="L104" s="139" t="s">
        <v>88</v>
      </c>
    </row>
    <row r="105" spans="1:13" ht="20.25" customHeight="1">
      <c r="A105" s="140">
        <v>2</v>
      </c>
      <c r="B105" s="188" t="s">
        <v>62</v>
      </c>
      <c r="C105" s="167" t="s">
        <v>287</v>
      </c>
      <c r="D105" s="149">
        <v>1</v>
      </c>
      <c r="E105" s="149"/>
      <c r="F105" s="149"/>
      <c r="G105" s="149"/>
      <c r="H105" s="149">
        <v>2</v>
      </c>
      <c r="I105" s="149"/>
      <c r="J105" s="175">
        <f t="shared" si="12"/>
        <v>30</v>
      </c>
      <c r="K105" s="150">
        <v>4</v>
      </c>
      <c r="L105" s="142" t="s">
        <v>93</v>
      </c>
    </row>
    <row r="106" spans="1:13" ht="21" customHeight="1">
      <c r="A106" s="140">
        <v>3</v>
      </c>
      <c r="B106" s="212" t="s">
        <v>390</v>
      </c>
      <c r="C106" s="219" t="s">
        <v>288</v>
      </c>
      <c r="D106" s="149">
        <v>1</v>
      </c>
      <c r="E106" s="151">
        <v>1</v>
      </c>
      <c r="F106" s="149"/>
      <c r="G106" s="149"/>
      <c r="H106" s="149"/>
      <c r="I106" s="149"/>
      <c r="J106" s="175">
        <f t="shared" si="12"/>
        <v>20</v>
      </c>
      <c r="K106" s="150">
        <v>2</v>
      </c>
      <c r="L106" s="142" t="s">
        <v>88</v>
      </c>
    </row>
    <row r="107" spans="1:13" ht="20" customHeight="1">
      <c r="A107" s="140">
        <v>4</v>
      </c>
      <c r="B107" s="220" t="s">
        <v>32</v>
      </c>
      <c r="C107" s="211" t="s">
        <v>235</v>
      </c>
      <c r="D107" s="149"/>
      <c r="E107" s="151"/>
      <c r="F107" s="149"/>
      <c r="G107" s="149"/>
      <c r="H107" s="149"/>
      <c r="I107" s="149">
        <v>2</v>
      </c>
      <c r="J107" s="175">
        <f t="shared" si="12"/>
        <v>20</v>
      </c>
      <c r="K107" s="150">
        <v>2</v>
      </c>
      <c r="L107" s="142" t="s">
        <v>93</v>
      </c>
    </row>
    <row r="108" spans="1:13" ht="20" customHeight="1">
      <c r="A108" s="140">
        <v>5</v>
      </c>
      <c r="B108" s="220" t="s">
        <v>60</v>
      </c>
      <c r="C108" s="211" t="s">
        <v>236</v>
      </c>
      <c r="D108" s="149"/>
      <c r="E108" s="149"/>
      <c r="F108" s="149"/>
      <c r="G108" s="149"/>
      <c r="H108" s="149"/>
      <c r="I108" s="149"/>
      <c r="J108" s="175">
        <f t="shared" si="12"/>
        <v>0</v>
      </c>
      <c r="K108" s="150">
        <v>15</v>
      </c>
      <c r="L108" s="159"/>
    </row>
    <row r="109" spans="1:13" ht="20" customHeight="1" thickBot="1">
      <c r="A109" s="143">
        <v>6</v>
      </c>
      <c r="B109" s="216" t="s">
        <v>84</v>
      </c>
      <c r="C109" s="211" t="s">
        <v>237</v>
      </c>
      <c r="D109" s="153"/>
      <c r="E109" s="153"/>
      <c r="F109" s="153"/>
      <c r="G109" s="153"/>
      <c r="H109" s="153"/>
      <c r="I109" s="153"/>
      <c r="J109" s="175">
        <f t="shared" si="12"/>
        <v>0</v>
      </c>
      <c r="K109" s="154">
        <v>6</v>
      </c>
      <c r="L109" s="168"/>
    </row>
    <row r="110" spans="1:13" ht="20" customHeight="1" thickBot="1">
      <c r="A110" s="48"/>
      <c r="B110" s="49"/>
      <c r="C110" s="112" t="s">
        <v>18</v>
      </c>
      <c r="D110" s="176">
        <f>SUM(D104:D109)</f>
        <v>3</v>
      </c>
      <c r="E110" s="176">
        <f t="shared" ref="E110:K110" si="13">SUM(E104:E109)</f>
        <v>1</v>
      </c>
      <c r="F110" s="176">
        <f t="shared" si="13"/>
        <v>0</v>
      </c>
      <c r="G110" s="176">
        <f t="shared" si="13"/>
        <v>0</v>
      </c>
      <c r="H110" s="176">
        <f t="shared" si="13"/>
        <v>2</v>
      </c>
      <c r="I110" s="176">
        <f t="shared" si="13"/>
        <v>2</v>
      </c>
      <c r="J110" s="176">
        <f t="shared" si="13"/>
        <v>80</v>
      </c>
      <c r="K110" s="177">
        <f t="shared" si="13"/>
        <v>30</v>
      </c>
      <c r="L110" s="178"/>
    </row>
    <row r="111" spans="1:13" ht="19.5" customHeight="1">
      <c r="A111" s="49"/>
      <c r="B111" s="49"/>
      <c r="C111" s="101"/>
      <c r="D111" s="49"/>
      <c r="E111" s="49"/>
      <c r="F111" s="77"/>
      <c r="G111" s="49"/>
      <c r="H111" s="49"/>
      <c r="I111" s="49"/>
      <c r="J111" s="49"/>
      <c r="K111" s="107"/>
      <c r="L111" s="101"/>
    </row>
    <row r="112" spans="1:13" s="51" customFormat="1" ht="20" customHeight="1">
      <c r="A112" s="205" t="s">
        <v>299</v>
      </c>
      <c r="B112" s="193" t="s">
        <v>248</v>
      </c>
      <c r="J112" s="123"/>
      <c r="K112" s="206"/>
      <c r="L112" s="124"/>
    </row>
    <row r="113" spans="1:13" ht="20" customHeight="1">
      <c r="A113" s="78"/>
      <c r="B113" s="57"/>
      <c r="C113" s="104"/>
      <c r="D113" s="57"/>
      <c r="E113" s="57"/>
      <c r="F113" s="57"/>
      <c r="G113" s="57"/>
      <c r="H113" s="57"/>
      <c r="I113" s="57"/>
      <c r="J113" s="58"/>
      <c r="K113" s="125"/>
      <c r="L113" s="126"/>
      <c r="M113" s="49"/>
    </row>
    <row r="114" spans="1:13" s="59" customFormat="1" ht="20" customHeight="1">
      <c r="A114" s="36" t="s">
        <v>23</v>
      </c>
      <c r="B114" s="194"/>
      <c r="C114" s="106"/>
      <c r="D114" s="39"/>
      <c r="E114" s="39"/>
      <c r="F114" s="39"/>
      <c r="G114" s="39"/>
      <c r="H114" s="39"/>
      <c r="I114" s="39"/>
      <c r="J114" s="39"/>
      <c r="K114" s="127"/>
      <c r="L114" s="128">
        <f>SUM(J23+J38+J54+J68+J83+J98+J110)</f>
        <v>1540</v>
      </c>
    </row>
    <row r="115" spans="1:13" ht="20" customHeight="1">
      <c r="B115" s="194" t="s">
        <v>24</v>
      </c>
      <c r="C115" s="108">
        <f>SUM(D23+D38+D54+D68+D83+D98+D110)*15</f>
        <v>675</v>
      </c>
      <c r="G115" s="60"/>
      <c r="M115" s="59"/>
    </row>
    <row r="116" spans="1:13" ht="20" customHeight="1">
      <c r="B116" s="194" t="s">
        <v>25</v>
      </c>
      <c r="C116" s="109">
        <f>100*(C115/L114)</f>
        <v>43.831168831168831</v>
      </c>
      <c r="D116" s="34" t="s">
        <v>26</v>
      </c>
    </row>
    <row r="117" spans="1:13" ht="20" customHeight="1"/>
    <row r="118" spans="1:13" ht="20" customHeight="1">
      <c r="A118" s="61"/>
      <c r="B118" s="194" t="s">
        <v>31</v>
      </c>
      <c r="C118" s="110">
        <f>SUM(K34+K32+K48+K49+K60+K65+K76+K78+K79+K80+K81+K89+K93+K94+K95+K96+K106+K107+K108+K109)</f>
        <v>80</v>
      </c>
    </row>
    <row r="119" spans="1:13" ht="15" customHeight="1">
      <c r="A119" s="62"/>
      <c r="B119" s="194" t="s">
        <v>30</v>
      </c>
      <c r="C119" s="109">
        <f>100*(C118/210)</f>
        <v>38.095238095238095</v>
      </c>
      <c r="D119" s="34" t="s">
        <v>33</v>
      </c>
    </row>
    <row r="120" spans="1:13" ht="15" customHeight="1">
      <c r="A120" s="62"/>
      <c r="B120" s="62"/>
    </row>
    <row r="121" spans="1:13" ht="15" customHeight="1">
      <c r="A121" s="62"/>
      <c r="B121" s="62"/>
    </row>
    <row r="122" spans="1:13" ht="20" customHeight="1">
      <c r="A122" s="271" t="s">
        <v>85</v>
      </c>
      <c r="B122" s="271"/>
      <c r="C122" s="271"/>
      <c r="D122" s="271"/>
      <c r="E122" s="271"/>
      <c r="F122" s="271"/>
      <c r="G122" s="271"/>
      <c r="H122" s="271"/>
      <c r="I122" s="271"/>
      <c r="J122" s="271"/>
      <c r="K122" s="129"/>
      <c r="L122" s="129"/>
    </row>
    <row r="123" spans="1:13" s="203" customFormat="1" ht="36.75" customHeight="1">
      <c r="A123" s="272" t="s">
        <v>249</v>
      </c>
      <c r="B123" s="272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02"/>
    </row>
    <row r="124" spans="1:13" ht="18" customHeight="1">
      <c r="A124" s="28" t="s">
        <v>86</v>
      </c>
      <c r="L124" s="130"/>
      <c r="M124" s="64"/>
    </row>
    <row r="125" spans="1:13" ht="18" customHeight="1">
      <c r="A125" s="62"/>
      <c r="L125" s="130"/>
      <c r="M125" s="64"/>
    </row>
    <row r="126" spans="1:13" ht="18" customHeight="1">
      <c r="A126" s="62"/>
      <c r="L126" s="130"/>
      <c r="M126" s="64"/>
    </row>
    <row r="127" spans="1:13" ht="18" customHeight="1">
      <c r="A127" s="61"/>
      <c r="L127" s="130"/>
      <c r="M127" s="64"/>
    </row>
    <row r="128" spans="1:13" ht="18" customHeight="1">
      <c r="A128" s="65"/>
      <c r="L128" s="130"/>
      <c r="M128" s="64"/>
    </row>
    <row r="129" spans="1:13" ht="18" customHeight="1">
      <c r="A129" s="62"/>
      <c r="L129" s="130"/>
      <c r="M129" s="64"/>
    </row>
    <row r="130" spans="1:13" ht="18" customHeight="1">
      <c r="A130" s="62"/>
      <c r="L130" s="130"/>
      <c r="M130" s="64"/>
    </row>
    <row r="131" spans="1:13" ht="18" customHeight="1">
      <c r="A131" s="65"/>
    </row>
    <row r="132" spans="1:13" ht="18" customHeight="1"/>
    <row r="133" spans="1:13" ht="18" customHeight="1"/>
    <row r="134" spans="1:13" ht="18" customHeight="1"/>
    <row r="135" spans="1:13" ht="18" customHeight="1"/>
    <row r="136" spans="1:13" ht="18" customHeight="1"/>
    <row r="137" spans="1:13" ht="18" customHeight="1"/>
    <row r="138" spans="1:13" ht="18" customHeight="1"/>
    <row r="139" spans="1:13" ht="18" customHeight="1"/>
    <row r="140" spans="1:13" ht="18" customHeight="1"/>
    <row r="141" spans="1:13" ht="18" customHeight="1"/>
    <row r="142" spans="1:13" ht="18" customHeight="1"/>
    <row r="143" spans="1:13" ht="18" customHeight="1"/>
    <row r="144" spans="1:13" ht="18" customHeight="1"/>
    <row r="145" spans="2:2" ht="18" customHeight="1"/>
    <row r="146" spans="2:2" ht="18" customHeight="1"/>
    <row r="147" spans="2:2" ht="18" customHeight="1"/>
    <row r="148" spans="2:2" ht="15" customHeight="1"/>
    <row r="149" spans="2:2" ht="15" customHeight="1"/>
    <row r="150" spans="2:2" ht="15" customHeight="1"/>
    <row r="151" spans="2:2" ht="15" customHeight="1"/>
    <row r="153" spans="2:2">
      <c r="B153" s="195"/>
    </row>
    <row r="154" spans="2:2">
      <c r="B154" s="195"/>
    </row>
    <row r="155" spans="2:2">
      <c r="B155" s="195"/>
    </row>
    <row r="156" spans="2:2">
      <c r="B156" s="195"/>
    </row>
    <row r="157" spans="2:2">
      <c r="B157" s="195"/>
    </row>
    <row r="158" spans="2:2">
      <c r="B158" s="195"/>
    </row>
    <row r="159" spans="2:2">
      <c r="B159" s="195"/>
    </row>
    <row r="160" spans="2:2">
      <c r="B160" s="195"/>
    </row>
    <row r="161" spans="2:2">
      <c r="B161" s="195"/>
    </row>
    <row r="162" spans="2:2">
      <c r="B162" s="195"/>
    </row>
    <row r="163" spans="2:2">
      <c r="B163" s="195"/>
    </row>
    <row r="164" spans="2:2">
      <c r="B164" s="195"/>
    </row>
  </sheetData>
  <mergeCells count="3">
    <mergeCell ref="A26:A27"/>
    <mergeCell ref="A122:J122"/>
    <mergeCell ref="A123:L123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8" firstPageNumber="0" orientation="portrait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tabSelected="1" view="pageBreakPreview" topLeftCell="A4" zoomScale="60" zoomScaleNormal="100" workbookViewId="0">
      <selection activeCell="F16" sqref="F16:G24"/>
    </sheetView>
  </sheetViews>
  <sheetFormatPr baseColWidth="10" defaultColWidth="9.1640625" defaultRowHeight="12"/>
  <cols>
    <col min="1" max="1" width="6.1640625" style="21" customWidth="1"/>
    <col min="2" max="3" width="16.1640625" style="21" customWidth="1"/>
    <col min="4" max="4" width="71.83203125" style="21" bestFit="1" customWidth="1"/>
    <col min="5" max="5" width="5.1640625" style="21" customWidth="1"/>
    <col min="6" max="6" width="8.83203125" style="24" bestFit="1" customWidth="1"/>
    <col min="7" max="7" width="46.6640625" style="21" customWidth="1"/>
    <col min="8" max="8" width="14.5" style="21" bestFit="1" customWidth="1"/>
    <col min="9" max="16384" width="9.1640625" style="21"/>
  </cols>
  <sheetData>
    <row r="1" spans="2:12">
      <c r="D1" s="270" t="s">
        <v>413</v>
      </c>
    </row>
    <row r="3" spans="2:12" ht="13" thickBot="1">
      <c r="B3" s="278" t="s">
        <v>92</v>
      </c>
      <c r="C3" s="278"/>
      <c r="D3" s="279"/>
    </row>
    <row r="4" spans="2:12" ht="12.75" customHeight="1" thickBot="1">
      <c r="B4" s="268" t="s">
        <v>409</v>
      </c>
      <c r="C4" s="268" t="s">
        <v>410</v>
      </c>
      <c r="D4" s="266"/>
      <c r="E4" s="22"/>
      <c r="F4" s="276" t="s">
        <v>63</v>
      </c>
      <c r="G4" s="277"/>
      <c r="H4" s="22"/>
      <c r="I4" s="22"/>
      <c r="J4" s="22"/>
      <c r="K4" s="22"/>
      <c r="L4" s="22"/>
    </row>
    <row r="5" spans="2:12" ht="16.5" customHeight="1">
      <c r="B5" s="259" t="s">
        <v>147</v>
      </c>
      <c r="C5" s="267" t="s">
        <v>222</v>
      </c>
      <c r="D5" s="82" t="s">
        <v>111</v>
      </c>
      <c r="E5" s="22"/>
      <c r="F5" s="90" t="s">
        <v>42</v>
      </c>
      <c r="G5" s="83" t="s">
        <v>69</v>
      </c>
      <c r="H5" s="23"/>
      <c r="I5" s="23"/>
      <c r="J5" s="23"/>
      <c r="K5" s="23"/>
      <c r="L5" s="23"/>
    </row>
    <row r="6" spans="2:12" ht="16.5" customHeight="1">
      <c r="B6" s="252" t="s">
        <v>153</v>
      </c>
      <c r="C6" s="250" t="s">
        <v>226</v>
      </c>
      <c r="D6" s="80" t="s">
        <v>112</v>
      </c>
      <c r="E6" s="23"/>
      <c r="F6" s="90" t="s">
        <v>27</v>
      </c>
      <c r="G6" s="83" t="s">
        <v>65</v>
      </c>
      <c r="H6" s="23"/>
      <c r="I6" s="23"/>
      <c r="J6" s="23"/>
      <c r="K6" s="23"/>
      <c r="L6" s="23"/>
    </row>
    <row r="7" spans="2:12" ht="16.5" customHeight="1">
      <c r="B7" s="253" t="s">
        <v>157</v>
      </c>
      <c r="C7" s="250" t="s">
        <v>228</v>
      </c>
      <c r="D7" s="80" t="s">
        <v>113</v>
      </c>
      <c r="E7" s="23"/>
      <c r="F7" s="91" t="s">
        <v>105</v>
      </c>
      <c r="G7" s="83" t="s">
        <v>106</v>
      </c>
      <c r="H7" s="23"/>
      <c r="I7" s="23"/>
      <c r="J7" s="23"/>
      <c r="K7" s="23"/>
      <c r="L7" s="23"/>
    </row>
    <row r="8" spans="2:12" ht="16.5" customHeight="1">
      <c r="B8" s="253" t="s">
        <v>160</v>
      </c>
      <c r="C8" s="250" t="s">
        <v>230</v>
      </c>
      <c r="D8" s="83" t="s">
        <v>114</v>
      </c>
      <c r="E8" s="22"/>
      <c r="F8" s="91" t="s">
        <v>34</v>
      </c>
      <c r="G8" s="83" t="s">
        <v>66</v>
      </c>
      <c r="H8" s="23"/>
      <c r="I8" s="23"/>
      <c r="J8" s="23"/>
      <c r="K8" s="23"/>
      <c r="L8" s="23"/>
    </row>
    <row r="9" spans="2:12" ht="16.5" customHeight="1" thickBot="1">
      <c r="B9" s="254" t="s">
        <v>162</v>
      </c>
      <c r="C9" s="255" t="s">
        <v>232</v>
      </c>
      <c r="D9" s="84" t="s">
        <v>115</v>
      </c>
      <c r="E9" s="22"/>
      <c r="F9" s="90" t="s">
        <v>88</v>
      </c>
      <c r="G9" s="83" t="s">
        <v>67</v>
      </c>
      <c r="H9" s="23"/>
      <c r="I9" s="23"/>
      <c r="J9" s="23"/>
      <c r="K9" s="23"/>
      <c r="L9" s="23"/>
    </row>
    <row r="10" spans="2:12" ht="14.25" customHeight="1">
      <c r="B10" s="256" t="s">
        <v>300</v>
      </c>
      <c r="C10" s="217" t="s">
        <v>302</v>
      </c>
      <c r="D10" s="79" t="s">
        <v>383</v>
      </c>
      <c r="E10" s="22"/>
      <c r="F10" s="90" t="s">
        <v>29</v>
      </c>
      <c r="G10" s="83" t="s">
        <v>70</v>
      </c>
      <c r="H10" s="23"/>
      <c r="I10" s="23"/>
      <c r="J10" s="23"/>
      <c r="K10" s="23"/>
      <c r="L10" s="23"/>
    </row>
    <row r="11" spans="2:12" ht="15" customHeight="1" thickBot="1">
      <c r="B11" s="257" t="s">
        <v>301</v>
      </c>
      <c r="C11" s="258" t="s">
        <v>303</v>
      </c>
      <c r="D11" s="87" t="s">
        <v>384</v>
      </c>
      <c r="E11" s="22"/>
      <c r="F11" s="90" t="s">
        <v>43</v>
      </c>
      <c r="G11" s="83" t="s">
        <v>71</v>
      </c>
      <c r="H11" s="23"/>
      <c r="I11" s="23"/>
      <c r="J11" s="23"/>
      <c r="K11" s="23"/>
      <c r="L11" s="23"/>
    </row>
    <row r="12" spans="2:12" ht="16.5" customHeight="1">
      <c r="B12" s="256" t="s">
        <v>304</v>
      </c>
      <c r="C12" s="217" t="s">
        <v>306</v>
      </c>
      <c r="D12" s="82" t="s">
        <v>385</v>
      </c>
      <c r="E12" s="23"/>
      <c r="F12" s="90" t="s">
        <v>36</v>
      </c>
      <c r="G12" s="83" t="s">
        <v>68</v>
      </c>
      <c r="H12" s="23"/>
      <c r="I12" s="23"/>
      <c r="J12" s="23"/>
      <c r="K12" s="23"/>
      <c r="L12" s="23"/>
    </row>
    <row r="13" spans="2:12" ht="15.75" customHeight="1" thickBot="1">
      <c r="B13" s="257" t="s">
        <v>305</v>
      </c>
      <c r="C13" s="258" t="s">
        <v>307</v>
      </c>
      <c r="D13" s="81" t="s">
        <v>386</v>
      </c>
      <c r="E13" s="22"/>
      <c r="F13" s="90" t="s">
        <v>107</v>
      </c>
      <c r="G13" s="83" t="s">
        <v>108</v>
      </c>
      <c r="H13" s="23"/>
      <c r="I13" s="23"/>
      <c r="J13" s="23"/>
      <c r="K13" s="23"/>
      <c r="L13" s="23"/>
    </row>
    <row r="14" spans="2:12" ht="15.75" customHeight="1" thickBot="1">
      <c r="B14" s="251" t="s">
        <v>313</v>
      </c>
      <c r="C14" s="215" t="s">
        <v>315</v>
      </c>
      <c r="D14" s="85" t="s">
        <v>311</v>
      </c>
      <c r="E14" s="22"/>
      <c r="F14" s="92" t="s">
        <v>28</v>
      </c>
      <c r="G14" s="84" t="s">
        <v>64</v>
      </c>
      <c r="H14" s="23"/>
      <c r="I14" s="23"/>
      <c r="J14" s="23"/>
      <c r="K14" s="23"/>
      <c r="L14" s="23"/>
    </row>
    <row r="15" spans="2:12" ht="15" customHeight="1" thickBot="1">
      <c r="B15" s="254" t="s">
        <v>314</v>
      </c>
      <c r="C15" s="218" t="s">
        <v>316</v>
      </c>
      <c r="D15" s="86" t="s">
        <v>312</v>
      </c>
      <c r="E15" s="22"/>
      <c r="H15" s="23"/>
      <c r="I15" s="23"/>
      <c r="J15" s="23"/>
      <c r="K15" s="23"/>
      <c r="L15" s="23"/>
    </row>
    <row r="16" spans="2:12" ht="15" customHeight="1">
      <c r="B16" s="251" t="s">
        <v>317</v>
      </c>
      <c r="C16" s="215" t="s">
        <v>319</v>
      </c>
      <c r="D16" s="79" t="s">
        <v>289</v>
      </c>
      <c r="E16" s="23"/>
      <c r="F16" s="262" t="s">
        <v>396</v>
      </c>
      <c r="G16" s="95"/>
      <c r="H16" s="95"/>
      <c r="I16" s="95"/>
      <c r="J16" s="23"/>
      <c r="K16" s="23"/>
      <c r="L16" s="23"/>
    </row>
    <row r="17" spans="2:12" ht="16.5" customHeight="1" thickBot="1">
      <c r="B17" s="254" t="s">
        <v>318</v>
      </c>
      <c r="C17" s="218" t="s">
        <v>320</v>
      </c>
      <c r="D17" s="81" t="s">
        <v>290</v>
      </c>
      <c r="E17" s="23"/>
      <c r="F17" s="95"/>
      <c r="G17" s="95"/>
      <c r="H17" s="95"/>
      <c r="I17" s="95"/>
      <c r="J17" s="23"/>
      <c r="K17" s="23"/>
      <c r="L17" s="23"/>
    </row>
    <row r="18" spans="2:12" ht="16.5" customHeight="1">
      <c r="B18" s="251" t="s">
        <v>321</v>
      </c>
      <c r="C18" s="215" t="s">
        <v>323</v>
      </c>
      <c r="D18" s="79" t="s">
        <v>291</v>
      </c>
      <c r="E18" s="23"/>
      <c r="F18" s="263" t="s">
        <v>397</v>
      </c>
      <c r="G18" s="96" t="s">
        <v>398</v>
      </c>
      <c r="H18" s="95"/>
      <c r="I18" s="95"/>
      <c r="J18" s="23"/>
      <c r="K18" s="23"/>
      <c r="L18" s="23"/>
    </row>
    <row r="19" spans="2:12" ht="16.5" customHeight="1" thickBot="1">
      <c r="B19" s="254" t="s">
        <v>322</v>
      </c>
      <c r="C19" s="218" t="s">
        <v>324</v>
      </c>
      <c r="D19" s="81" t="s">
        <v>292</v>
      </c>
      <c r="E19" s="23"/>
      <c r="F19" s="263" t="s">
        <v>10</v>
      </c>
      <c r="G19" s="96" t="s">
        <v>399</v>
      </c>
      <c r="H19" s="96"/>
      <c r="I19" s="96"/>
      <c r="J19" s="23"/>
      <c r="K19" s="23"/>
      <c r="L19" s="23"/>
    </row>
    <row r="20" spans="2:12" ht="16.5" customHeight="1">
      <c r="B20" s="251" t="s">
        <v>325</v>
      </c>
      <c r="C20" s="215" t="s">
        <v>327</v>
      </c>
      <c r="D20" s="79" t="s">
        <v>122</v>
      </c>
      <c r="E20" s="23"/>
      <c r="F20" s="263" t="s">
        <v>11</v>
      </c>
      <c r="G20" s="96" t="s">
        <v>400</v>
      </c>
      <c r="H20" s="96"/>
      <c r="I20" s="96"/>
      <c r="J20" s="23"/>
      <c r="K20" s="23"/>
      <c r="L20" s="23"/>
    </row>
    <row r="21" spans="2:12" ht="16.5" customHeight="1" thickBot="1">
      <c r="B21" s="254" t="s">
        <v>326</v>
      </c>
      <c r="C21" s="218" t="s">
        <v>328</v>
      </c>
      <c r="D21" s="81" t="s">
        <v>123</v>
      </c>
      <c r="E21" s="23"/>
      <c r="F21" s="263" t="s">
        <v>401</v>
      </c>
      <c r="G21" s="96" t="s">
        <v>402</v>
      </c>
      <c r="H21" s="96"/>
      <c r="I21" s="96"/>
      <c r="J21" s="23"/>
      <c r="K21" s="23"/>
      <c r="L21" s="23"/>
    </row>
    <row r="22" spans="2:12" ht="16.5" customHeight="1">
      <c r="B22" s="251" t="s">
        <v>329</v>
      </c>
      <c r="C22" s="215" t="s">
        <v>331</v>
      </c>
      <c r="D22" s="79" t="s">
        <v>117</v>
      </c>
      <c r="E22" s="23"/>
      <c r="F22" s="263" t="s">
        <v>13</v>
      </c>
      <c r="G22" s="96" t="s">
        <v>403</v>
      </c>
      <c r="H22" s="96"/>
      <c r="I22" s="96"/>
      <c r="J22" s="23"/>
      <c r="K22" s="23"/>
      <c r="L22" s="23"/>
    </row>
    <row r="23" spans="2:12" ht="16.5" customHeight="1" thickBot="1">
      <c r="B23" s="254" t="s">
        <v>330</v>
      </c>
      <c r="C23" s="218" t="s">
        <v>332</v>
      </c>
      <c r="D23" s="81" t="s">
        <v>116</v>
      </c>
      <c r="E23" s="26"/>
      <c r="F23" s="263" t="s">
        <v>14</v>
      </c>
      <c r="G23" s="96" t="s">
        <v>404</v>
      </c>
      <c r="H23" s="96"/>
      <c r="I23" s="96"/>
      <c r="J23" s="23"/>
      <c r="K23" s="23"/>
      <c r="L23" s="23"/>
    </row>
    <row r="24" spans="2:12" ht="16.5" customHeight="1">
      <c r="B24" s="251" t="s">
        <v>333</v>
      </c>
      <c r="C24" s="215" t="s">
        <v>335</v>
      </c>
      <c r="D24" s="93" t="s">
        <v>391</v>
      </c>
      <c r="E24" s="23"/>
      <c r="F24" s="263" t="s">
        <v>15</v>
      </c>
      <c r="G24" s="96" t="s">
        <v>405</v>
      </c>
      <c r="H24" s="96"/>
      <c r="I24" s="96"/>
      <c r="J24" s="23"/>
      <c r="K24" s="23"/>
      <c r="L24" s="23"/>
    </row>
    <row r="25" spans="2:12" ht="16.5" customHeight="1" thickBot="1">
      <c r="B25" s="254" t="s">
        <v>334</v>
      </c>
      <c r="C25" s="218" t="s">
        <v>336</v>
      </c>
      <c r="D25" s="94" t="s">
        <v>381</v>
      </c>
      <c r="E25" s="23"/>
      <c r="F25" s="25"/>
      <c r="G25" s="23"/>
      <c r="H25" s="23"/>
      <c r="I25" s="23"/>
      <c r="J25" s="23"/>
      <c r="K25" s="23"/>
      <c r="L25" s="23"/>
    </row>
    <row r="26" spans="2:12" ht="16.5" customHeight="1">
      <c r="B26" s="251" t="s">
        <v>337</v>
      </c>
      <c r="C26" s="215" t="s">
        <v>339</v>
      </c>
      <c r="D26" s="79" t="s">
        <v>124</v>
      </c>
      <c r="E26" s="23"/>
      <c r="F26" s="25"/>
      <c r="G26" s="23"/>
      <c r="H26" s="23"/>
      <c r="I26" s="23"/>
      <c r="J26" s="23"/>
      <c r="K26" s="23"/>
      <c r="L26" s="23"/>
    </row>
    <row r="27" spans="2:12" ht="16.5" customHeight="1" thickBot="1">
      <c r="B27" s="254" t="s">
        <v>338</v>
      </c>
      <c r="C27" s="218" t="s">
        <v>340</v>
      </c>
      <c r="D27" s="81" t="s">
        <v>125</v>
      </c>
      <c r="E27" s="23"/>
      <c r="F27" s="25"/>
      <c r="G27" s="23"/>
      <c r="H27" s="23"/>
      <c r="I27" s="23"/>
      <c r="J27" s="23"/>
      <c r="K27" s="23"/>
      <c r="L27" s="23"/>
    </row>
    <row r="28" spans="2:12" ht="16.5" customHeight="1">
      <c r="B28" s="251" t="s">
        <v>341</v>
      </c>
      <c r="C28" s="215" t="s">
        <v>343</v>
      </c>
      <c r="D28" s="79" t="s">
        <v>126</v>
      </c>
      <c r="E28" s="23"/>
      <c r="F28" s="25"/>
      <c r="G28" s="23"/>
      <c r="H28" s="23"/>
      <c r="I28" s="23"/>
      <c r="J28" s="23"/>
      <c r="K28" s="23"/>
      <c r="L28" s="23"/>
    </row>
    <row r="29" spans="2:12" ht="16.5" customHeight="1" thickBot="1">
      <c r="B29" s="254" t="s">
        <v>342</v>
      </c>
      <c r="C29" s="218" t="s">
        <v>344</v>
      </c>
      <c r="D29" s="81" t="s">
        <v>127</v>
      </c>
      <c r="E29" s="23"/>
      <c r="F29" s="25"/>
      <c r="G29" s="23"/>
      <c r="H29" s="23"/>
      <c r="I29" s="23"/>
      <c r="J29" s="23"/>
      <c r="K29" s="23"/>
      <c r="L29" s="23"/>
    </row>
    <row r="30" spans="2:12" ht="22.5" customHeight="1">
      <c r="B30" s="251" t="s">
        <v>347</v>
      </c>
      <c r="C30" s="215" t="s">
        <v>349</v>
      </c>
      <c r="D30" s="248" t="s">
        <v>345</v>
      </c>
      <c r="E30" s="23"/>
      <c r="F30" s="25"/>
      <c r="G30" s="23"/>
      <c r="H30" s="23"/>
      <c r="I30" s="23"/>
      <c r="J30" s="23"/>
      <c r="K30" s="23"/>
      <c r="L30" s="23"/>
    </row>
    <row r="31" spans="2:12" ht="24" customHeight="1" thickBot="1">
      <c r="B31" s="254" t="s">
        <v>348</v>
      </c>
      <c r="C31" s="218" t="s">
        <v>350</v>
      </c>
      <c r="D31" s="249" t="s">
        <v>346</v>
      </c>
      <c r="E31" s="23"/>
      <c r="F31" s="25"/>
      <c r="G31" s="23"/>
      <c r="H31" s="23"/>
      <c r="I31" s="23"/>
      <c r="J31" s="23"/>
      <c r="K31" s="23"/>
      <c r="L31" s="23"/>
    </row>
    <row r="32" spans="2:12" ht="16.5" customHeight="1">
      <c r="B32" s="251" t="s">
        <v>352</v>
      </c>
      <c r="C32" s="215" t="s">
        <v>354</v>
      </c>
      <c r="D32" s="93" t="s">
        <v>293</v>
      </c>
      <c r="E32" s="23"/>
      <c r="F32" s="25"/>
      <c r="G32" s="23"/>
      <c r="H32" s="23"/>
      <c r="I32" s="23"/>
      <c r="J32" s="23"/>
      <c r="K32" s="23"/>
      <c r="L32" s="23"/>
    </row>
    <row r="33" spans="2:12" ht="14" thickBot="1">
      <c r="B33" s="254" t="s">
        <v>353</v>
      </c>
      <c r="C33" s="218" t="s">
        <v>355</v>
      </c>
      <c r="D33" s="94" t="s">
        <v>294</v>
      </c>
      <c r="E33" s="23"/>
      <c r="F33" s="25"/>
      <c r="G33" s="23"/>
      <c r="H33" s="23"/>
      <c r="I33" s="23"/>
      <c r="J33" s="23"/>
      <c r="K33" s="23"/>
      <c r="L33" s="23"/>
    </row>
    <row r="34" spans="2:12" ht="13">
      <c r="B34" s="251" t="s">
        <v>356</v>
      </c>
      <c r="C34" s="215" t="s">
        <v>358</v>
      </c>
      <c r="D34" s="89" t="s">
        <v>128</v>
      </c>
    </row>
    <row r="35" spans="2:12" ht="14" thickBot="1">
      <c r="B35" s="254" t="s">
        <v>357</v>
      </c>
      <c r="C35" s="218" t="s">
        <v>359</v>
      </c>
      <c r="D35" s="84" t="s">
        <v>129</v>
      </c>
    </row>
    <row r="36" spans="2:12" ht="13">
      <c r="B36" s="251" t="s">
        <v>360</v>
      </c>
      <c r="C36" s="215" t="s">
        <v>362</v>
      </c>
      <c r="D36" s="89" t="s">
        <v>119</v>
      </c>
    </row>
    <row r="37" spans="2:12" ht="14" thickBot="1">
      <c r="B37" s="254" t="s">
        <v>361</v>
      </c>
      <c r="C37" s="218" t="s">
        <v>363</v>
      </c>
      <c r="D37" s="84" t="s">
        <v>118</v>
      </c>
    </row>
    <row r="38" spans="2:12" ht="13">
      <c r="B38" s="251" t="s">
        <v>365</v>
      </c>
      <c r="C38" s="215" t="s">
        <v>367</v>
      </c>
      <c r="D38" s="89" t="s">
        <v>295</v>
      </c>
    </row>
    <row r="39" spans="2:12" ht="14" thickBot="1">
      <c r="B39" s="254" t="s">
        <v>366</v>
      </c>
      <c r="C39" s="218" t="s">
        <v>368</v>
      </c>
      <c r="D39" s="84" t="s">
        <v>296</v>
      </c>
    </row>
    <row r="40" spans="2:12" ht="13">
      <c r="B40" s="259" t="s">
        <v>369</v>
      </c>
      <c r="C40" s="260" t="s">
        <v>371</v>
      </c>
      <c r="D40" s="88" t="s">
        <v>297</v>
      </c>
    </row>
    <row r="41" spans="2:12" ht="13">
      <c r="B41" s="253" t="s">
        <v>370</v>
      </c>
      <c r="C41" s="201" t="s">
        <v>372</v>
      </c>
      <c r="D41" s="83" t="s">
        <v>298</v>
      </c>
    </row>
    <row r="42" spans="2:12" ht="13">
      <c r="B42" s="253" t="s">
        <v>373</v>
      </c>
      <c r="C42" s="201" t="s">
        <v>375</v>
      </c>
      <c r="D42" s="83" t="s">
        <v>351</v>
      </c>
    </row>
    <row r="43" spans="2:12" ht="14" thickBot="1">
      <c r="B43" s="254" t="s">
        <v>374</v>
      </c>
      <c r="C43" s="218" t="s">
        <v>376</v>
      </c>
      <c r="D43" s="84" t="s">
        <v>130</v>
      </c>
    </row>
    <row r="44" spans="2:12">
      <c r="D44" s="27"/>
    </row>
    <row r="45" spans="2:12" ht="18">
      <c r="B45" s="264" t="s">
        <v>408</v>
      </c>
      <c r="C45" s="95"/>
      <c r="D45" s="95"/>
      <c r="E45" s="95"/>
      <c r="F45" s="95"/>
      <c r="G45" s="95"/>
      <c r="H45" s="95"/>
      <c r="I45" s="95"/>
      <c r="J45" s="95"/>
      <c r="K45" s="95"/>
    </row>
    <row r="46" spans="2:12" ht="13"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2:12" ht="13"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2:12" ht="13">
      <c r="B48" s="95"/>
      <c r="C48" s="95"/>
      <c r="D48" s="265" t="s">
        <v>406</v>
      </c>
      <c r="E48" s="95"/>
      <c r="F48" s="95"/>
      <c r="G48" s="95"/>
      <c r="H48" s="95"/>
      <c r="I48" s="95"/>
      <c r="J48" s="95"/>
      <c r="K48" s="95"/>
    </row>
    <row r="49" spans="2:11" ht="13">
      <c r="B49" s="95"/>
      <c r="C49" s="95"/>
      <c r="D49" s="95" t="s">
        <v>407</v>
      </c>
      <c r="E49" s="95"/>
      <c r="F49" s="95"/>
      <c r="G49" s="95"/>
      <c r="H49" s="95"/>
      <c r="I49" s="95"/>
      <c r="J49" s="95"/>
      <c r="K49" s="95"/>
    </row>
    <row r="50" spans="2:11" ht="13"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2:11" ht="13">
      <c r="B51" s="95"/>
      <c r="C51" s="95"/>
      <c r="D51" s="95"/>
      <c r="E51" s="95"/>
      <c r="F51" s="95"/>
      <c r="G51" s="95"/>
      <c r="K51" s="95"/>
    </row>
    <row r="52" spans="2:11" ht="13">
      <c r="B52" s="95"/>
      <c r="C52" s="95"/>
      <c r="D52" s="95"/>
      <c r="E52" s="95"/>
      <c r="F52" s="95"/>
      <c r="G52" s="95"/>
      <c r="K52" s="95"/>
    </row>
  </sheetData>
  <mergeCells count="2">
    <mergeCell ref="F4:G4"/>
    <mergeCell ref="B3:D3"/>
  </mergeCells>
  <phoneticPr fontId="0" type="noConversion"/>
  <pageMargins left="0.55118110236220474" right="0.43307086614173229" top="0.98425196850393704" bottom="0.98425196850393704" header="0.51181102362204722" footer="0.51181102362204722"/>
  <pageSetup paperSize="9" scale="51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F19" sqref="F19"/>
    </sheetView>
  </sheetViews>
  <sheetFormatPr baseColWidth="10" defaultColWidth="9.1640625" defaultRowHeight="13"/>
  <cols>
    <col min="1" max="1" width="9.1640625" style="3"/>
    <col min="2" max="2" width="44" style="3" bestFit="1" customWidth="1"/>
    <col min="3" max="3" width="14.5" style="12" bestFit="1" customWidth="1"/>
    <col min="4" max="4" width="14.6640625" style="12" bestFit="1" customWidth="1"/>
    <col min="5" max="16384" width="9.1640625" style="3"/>
  </cols>
  <sheetData>
    <row r="1" spans="2:7">
      <c r="D1" s="1"/>
    </row>
    <row r="2" spans="2:7">
      <c r="D2" s="1"/>
    </row>
    <row r="4" spans="2:7">
      <c r="B4" s="20" t="s">
        <v>87</v>
      </c>
      <c r="C4" s="2" t="s">
        <v>76</v>
      </c>
      <c r="D4" s="2" t="s">
        <v>77</v>
      </c>
    </row>
    <row r="5" spans="2:7">
      <c r="B5" s="13" t="s">
        <v>73</v>
      </c>
      <c r="C5" s="6" t="s">
        <v>78</v>
      </c>
      <c r="D5" s="6" t="s">
        <v>78</v>
      </c>
    </row>
    <row r="6" spans="2:7" s="8" customFormat="1">
      <c r="B6" s="5" t="s">
        <v>5</v>
      </c>
      <c r="C6" s="7" t="s">
        <v>79</v>
      </c>
      <c r="D6" s="7" t="s">
        <v>79</v>
      </c>
    </row>
    <row r="7" spans="2:7">
      <c r="B7" s="4" t="s">
        <v>90</v>
      </c>
      <c r="C7" s="9">
        <v>5</v>
      </c>
      <c r="D7" s="9">
        <v>5</v>
      </c>
    </row>
    <row r="8" spans="2:7">
      <c r="B8" s="4" t="s">
        <v>74</v>
      </c>
      <c r="C8" s="9">
        <v>5</v>
      </c>
      <c r="D8" s="9">
        <v>5</v>
      </c>
    </row>
    <row r="9" spans="2:7">
      <c r="B9" s="4" t="s">
        <v>54</v>
      </c>
      <c r="C9" s="9">
        <v>4</v>
      </c>
      <c r="D9" s="9">
        <v>4</v>
      </c>
    </row>
    <row r="10" spans="2:7">
      <c r="B10" s="4" t="s">
        <v>75</v>
      </c>
      <c r="C10" s="9">
        <v>2</v>
      </c>
      <c r="D10" s="9">
        <v>3</v>
      </c>
    </row>
    <row r="11" spans="2:7">
      <c r="B11" s="10" t="s">
        <v>80</v>
      </c>
      <c r="C11" s="11">
        <v>4</v>
      </c>
      <c r="D11" s="11">
        <v>6</v>
      </c>
      <c r="E11" s="18"/>
      <c r="F11" s="17"/>
      <c r="G11" s="17"/>
    </row>
    <row r="12" spans="2:7">
      <c r="B12" s="10" t="s">
        <v>104</v>
      </c>
      <c r="C12" s="11">
        <v>10</v>
      </c>
      <c r="D12" s="11">
        <v>12</v>
      </c>
      <c r="E12" s="18"/>
      <c r="F12" s="17"/>
      <c r="G12" s="17"/>
    </row>
    <row r="13" spans="2:7">
      <c r="B13" s="14"/>
      <c r="C13" s="15">
        <f>SUM(C7:C12)</f>
        <v>30</v>
      </c>
      <c r="D13" s="15">
        <f>SUM(D7:D12)</f>
        <v>35</v>
      </c>
      <c r="E13" s="18"/>
      <c r="F13" s="17"/>
      <c r="G13" s="17"/>
    </row>
    <row r="14" spans="2:7">
      <c r="B14" s="14"/>
      <c r="C14" s="16"/>
      <c r="D14" s="16"/>
    </row>
    <row r="15" spans="2:7">
      <c r="C15" s="19"/>
    </row>
  </sheetData>
  <phoneticPr fontId="18" type="noConversion"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Ist</vt:lpstr>
      <vt:lpstr>Inst</vt:lpstr>
      <vt:lpstr>uwagi</vt:lpstr>
      <vt:lpstr>ECTS</vt:lpstr>
      <vt:lpstr>Inst!Obszar_wydruku</vt:lpstr>
      <vt:lpstr>Ist!Obszar_wydruku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2014-06-12T11:12:21Z</cp:lastPrinted>
  <dcterms:created xsi:type="dcterms:W3CDTF">2007-08-22T18:37:58Z</dcterms:created>
  <dcterms:modified xsi:type="dcterms:W3CDTF">2018-04-16T08:09:55Z</dcterms:modified>
</cp:coreProperties>
</file>