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F5A67572-3AE9-0046-9230-02BB9D6FBE4B}" xr6:coauthVersionLast="32" xr6:coauthVersionMax="32" xr10:uidLastSave="{00000000-0000-0000-0000-000000000000}"/>
  <bookViews>
    <workbookView xWindow="11200" yWindow="4480" windowWidth="15480" windowHeight="8200"/>
  </bookViews>
  <sheets>
    <sheet name="Inst" sheetId="2" r:id="rId1"/>
    <sheet name="uwagi" sheetId="7" r:id="rId2"/>
    <sheet name="ECTS" sheetId="8" r:id="rId3"/>
  </sheets>
  <calcPr calcId="162913"/>
</workbook>
</file>

<file path=xl/calcChain.xml><?xml version="1.0" encoding="utf-8"?>
<calcChain xmlns="http://schemas.openxmlformats.org/spreadsheetml/2006/main">
  <c r="C120" i="2" l="1"/>
  <c r="D15" i="8"/>
  <c r="C15" i="8"/>
  <c r="K112" i="2"/>
  <c r="E112" i="2"/>
  <c r="F112" i="2"/>
  <c r="G112" i="2"/>
  <c r="H112" i="2"/>
  <c r="I112" i="2"/>
  <c r="J106" i="2"/>
  <c r="J107" i="2"/>
  <c r="J108" i="2"/>
  <c r="J109" i="2"/>
  <c r="J110" i="2"/>
  <c r="J111" i="2"/>
  <c r="J112" i="2"/>
  <c r="D112" i="2"/>
  <c r="E100" i="2"/>
  <c r="F100" i="2"/>
  <c r="G100" i="2"/>
  <c r="H100" i="2"/>
  <c r="I100" i="2"/>
  <c r="J91" i="2"/>
  <c r="J92" i="2"/>
  <c r="J93" i="2"/>
  <c r="J94" i="2"/>
  <c r="J95" i="2"/>
  <c r="J96" i="2"/>
  <c r="J97" i="2"/>
  <c r="J98" i="2"/>
  <c r="J99" i="2"/>
  <c r="J100" i="2"/>
  <c r="D100" i="2"/>
  <c r="E39" i="2"/>
  <c r="F39" i="2"/>
  <c r="G39" i="2"/>
  <c r="H39" i="2"/>
  <c r="I39" i="2"/>
  <c r="D39" i="2"/>
  <c r="K39" i="2"/>
  <c r="J29" i="2"/>
  <c r="E85" i="2"/>
  <c r="F85" i="2"/>
  <c r="G85" i="2"/>
  <c r="H85" i="2"/>
  <c r="I85" i="2"/>
  <c r="E70" i="2"/>
  <c r="F70" i="2"/>
  <c r="G70" i="2"/>
  <c r="H70" i="2"/>
  <c r="I70" i="2"/>
  <c r="E55" i="2"/>
  <c r="F55" i="2"/>
  <c r="G55" i="2"/>
  <c r="H55" i="2"/>
  <c r="I55" i="2"/>
  <c r="E24" i="2"/>
  <c r="F24" i="2"/>
  <c r="G24" i="2"/>
  <c r="H24" i="2"/>
  <c r="I24" i="2"/>
  <c r="J77" i="2"/>
  <c r="J78" i="2"/>
  <c r="J85" i="2" s="1"/>
  <c r="J79" i="2"/>
  <c r="J80" i="2"/>
  <c r="J81" i="2"/>
  <c r="J82" i="2"/>
  <c r="J83" i="2"/>
  <c r="J84" i="2"/>
  <c r="J76" i="2"/>
  <c r="J62" i="2"/>
  <c r="J63" i="2"/>
  <c r="J64" i="2"/>
  <c r="J65" i="2"/>
  <c r="J66" i="2"/>
  <c r="J67" i="2"/>
  <c r="J68" i="2"/>
  <c r="J69" i="2"/>
  <c r="J61" i="2"/>
  <c r="J70" i="2" s="1"/>
  <c r="J46" i="2"/>
  <c r="J47" i="2"/>
  <c r="J48" i="2"/>
  <c r="J49" i="2"/>
  <c r="J50" i="2"/>
  <c r="J51" i="2"/>
  <c r="J52" i="2"/>
  <c r="J53" i="2"/>
  <c r="J54" i="2"/>
  <c r="J45" i="2"/>
  <c r="J31" i="2"/>
  <c r="J32" i="2"/>
  <c r="J33" i="2"/>
  <c r="J39" i="2" s="1"/>
  <c r="J34" i="2"/>
  <c r="J35" i="2"/>
  <c r="J36" i="2"/>
  <c r="J37" i="2"/>
  <c r="J38" i="2"/>
  <c r="J30" i="2"/>
  <c r="J17" i="2"/>
  <c r="J24" i="2" s="1"/>
  <c r="L116" i="2" s="1"/>
  <c r="J18" i="2"/>
  <c r="J19" i="2"/>
  <c r="J20" i="2"/>
  <c r="J21" i="2"/>
  <c r="J22" i="2"/>
  <c r="J23" i="2"/>
  <c r="J16" i="2"/>
  <c r="C121" i="2"/>
  <c r="D24" i="2"/>
  <c r="C117" i="2" s="1"/>
  <c r="C118" i="2" s="1"/>
  <c r="D55" i="2"/>
  <c r="D70" i="2"/>
  <c r="D85" i="2"/>
  <c r="J55" i="2"/>
  <c r="K100" i="2"/>
  <c r="K85" i="2"/>
  <c r="K70" i="2"/>
  <c r="K55" i="2"/>
  <c r="K24" i="2"/>
</calcChain>
</file>

<file path=xl/sharedStrings.xml><?xml version="1.0" encoding="utf-8"?>
<sst xmlns="http://schemas.openxmlformats.org/spreadsheetml/2006/main" count="452" uniqueCount="284">
  <si>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</si>
  <si>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</si>
  <si>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</si>
  <si>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</si>
  <si>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</si>
  <si>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</si>
  <si>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</si>
  <si>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</si>
  <si>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</si>
  <si>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</si>
  <si>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</si>
  <si>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</si>
  <si>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</si>
  <si>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</si>
  <si>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</si>
  <si>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</si>
  <si>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</si>
  <si>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</si>
  <si>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</si>
  <si>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</si>
  <si>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III</t>
  </si>
  <si>
    <t xml:space="preserve">      Liczba godzin tygodniowo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</si>
  <si>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</si>
  <si>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</si>
  <si>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</si>
  <si>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</si>
  <si>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KOiKŚ</t>
  </si>
  <si>
    <t>ZIP</t>
  </si>
  <si>
    <t>SJO</t>
  </si>
  <si>
    <t>co stanowi:</t>
  </si>
  <si>
    <t>ECTS z przedmiotów wybieralnych:</t>
  </si>
  <si>
    <t>Seminarium dyplomowe</t>
  </si>
  <si>
    <t>%   ogólnej liczby punktów ECTS</t>
  </si>
  <si>
    <t>zatwierdzony przez Radę Wydziału w dniu 29.02.2012</t>
  </si>
  <si>
    <t>KSIŚ</t>
  </si>
  <si>
    <t>kierunek: ARCHITEKTURA KRAJOBRAZU</t>
  </si>
  <si>
    <t>ZBSiB</t>
  </si>
  <si>
    <t xml:space="preserve">specjalność: KSZTAŁTOWANIE TERENÓW ZIELENI </t>
  </si>
  <si>
    <t xml:space="preserve">Botanika i fizjologia roślin (E) </t>
  </si>
  <si>
    <t>Grafika inżynierska</t>
  </si>
  <si>
    <t>Rysunek I</t>
  </si>
  <si>
    <t>Ergonomia i BHP</t>
  </si>
  <si>
    <t>Język obcy I</t>
  </si>
  <si>
    <t>KM</t>
  </si>
  <si>
    <t>SWFiS</t>
  </si>
  <si>
    <t>Szata roślinna I (dendrologia)</t>
  </si>
  <si>
    <t>Geometria wykreślna</t>
  </si>
  <si>
    <t xml:space="preserve">Geodezja </t>
  </si>
  <si>
    <t>Zasady projektowania krajobrazu (E)</t>
  </si>
  <si>
    <t>Techniki warsztatowe</t>
  </si>
  <si>
    <t>Rysunek II</t>
  </si>
  <si>
    <t>Język obcy II</t>
  </si>
  <si>
    <t>Przedmiot do wyboru I A/B</t>
  </si>
  <si>
    <t>I A</t>
  </si>
  <si>
    <t>I B</t>
  </si>
  <si>
    <t>II A</t>
  </si>
  <si>
    <t>II B</t>
  </si>
  <si>
    <t>III A</t>
  </si>
  <si>
    <t>III B</t>
  </si>
  <si>
    <t>IV A</t>
  </si>
  <si>
    <t>IV B</t>
  </si>
  <si>
    <t>HES I A</t>
  </si>
  <si>
    <t>HES I B</t>
  </si>
  <si>
    <t>IV</t>
  </si>
  <si>
    <t>V</t>
  </si>
  <si>
    <t>VI</t>
  </si>
  <si>
    <t>VII</t>
  </si>
  <si>
    <t>Klimatologia i meteorologia</t>
  </si>
  <si>
    <t>Gleboznawstwo (E)</t>
  </si>
  <si>
    <t>Nawożenie i uprawa roślin (E)</t>
  </si>
  <si>
    <t>Grafika komputerowa I</t>
  </si>
  <si>
    <t>Urządzanie obiektów arch. kraj. I</t>
  </si>
  <si>
    <t>Rzeźba I</t>
  </si>
  <si>
    <t>Język obcy III</t>
  </si>
  <si>
    <t xml:space="preserve">Ekologia </t>
  </si>
  <si>
    <t xml:space="preserve">Historia sztuki </t>
  </si>
  <si>
    <t xml:space="preserve">Projektowanie uniwersalne </t>
  </si>
  <si>
    <t>Przedmiot do wyboru II A/B</t>
  </si>
  <si>
    <t>KPBiOB</t>
  </si>
  <si>
    <t>Szata roślinna II (rośliny ozdobne i użytkowe) (E)</t>
  </si>
  <si>
    <t>Grafika komputerowa II</t>
  </si>
  <si>
    <t>Systemy nawadniające i odwadniające</t>
  </si>
  <si>
    <t>Technologia i organizacja robót budowlanych (E)</t>
  </si>
  <si>
    <t>Kosztorysowanie</t>
  </si>
  <si>
    <t>Rzeźba II</t>
  </si>
  <si>
    <t>Język obcy IV</t>
  </si>
  <si>
    <t>Przedmiot do wyboru III A/B</t>
  </si>
  <si>
    <t>Przedmiot do wyboru IV A/B</t>
  </si>
  <si>
    <t>Przedmiot do wyboru V A/B</t>
  </si>
  <si>
    <t>ZIPB</t>
  </si>
  <si>
    <t>V A</t>
  </si>
  <si>
    <t>V B</t>
  </si>
  <si>
    <t>VI A</t>
  </si>
  <si>
    <t>VI B</t>
  </si>
  <si>
    <t>VII A</t>
  </si>
  <si>
    <t>VII B</t>
  </si>
  <si>
    <t>VIII A</t>
  </si>
  <si>
    <t>VIII B</t>
  </si>
  <si>
    <t>IX A</t>
  </si>
  <si>
    <t>IX B</t>
  </si>
  <si>
    <t>Szata roślinna III (fitosocjologia)</t>
  </si>
  <si>
    <t>Ochrona wód</t>
  </si>
  <si>
    <t xml:space="preserve">Język obcy V </t>
  </si>
  <si>
    <t>Ochrona przyrody</t>
  </si>
  <si>
    <t>Przedmiot do wyboru VI A/B</t>
  </si>
  <si>
    <t>Przedmiot do wyboru VII A/B</t>
  </si>
  <si>
    <t>Przedmiot do wyboru VIII A/B</t>
  </si>
  <si>
    <t>Gospodarowanie wodą w krajobrazie</t>
  </si>
  <si>
    <t>Ochrona i rekultywacja pow. ziemi (E)</t>
  </si>
  <si>
    <t>Ogrody</t>
  </si>
  <si>
    <t xml:space="preserve">Konserwacja i rewaloryzacja </t>
  </si>
  <si>
    <t>Przedmiot do wyboru IX A/B</t>
  </si>
  <si>
    <t>Przedmiot do wyboru X A/B</t>
  </si>
  <si>
    <t>Przedmiot do wyboru XI A/B</t>
  </si>
  <si>
    <t>Przedmiot do wyboru XII A/B</t>
  </si>
  <si>
    <t>Przedmiot do wyboru XIII A/B</t>
  </si>
  <si>
    <t>Przedmiot do wyboru (HES) I A/B</t>
  </si>
  <si>
    <t xml:space="preserve">Projektowanie ruralistyczne i urbanistyczne </t>
  </si>
  <si>
    <t xml:space="preserve">Komunikacja interpersonalna </t>
  </si>
  <si>
    <t xml:space="preserve">Gender studies </t>
  </si>
  <si>
    <t>Ochrona własności intelektualnych</t>
  </si>
  <si>
    <t>Praca dyplomowa inżynierska</t>
  </si>
  <si>
    <t>Przedmiot do wyboru (HES) II A/B</t>
  </si>
  <si>
    <t>Przedmiot do wyboru XIV A/B</t>
  </si>
  <si>
    <t xml:space="preserve">Zarządzanie środowiskiem </t>
  </si>
  <si>
    <t xml:space="preserve">Budownictwo ogrodowe </t>
  </si>
  <si>
    <t>Ochrona roślin (E)</t>
  </si>
  <si>
    <t>Podstawy planowania przestrzennego (E)</t>
  </si>
  <si>
    <t xml:space="preserve">Jednostki: </t>
  </si>
  <si>
    <t>Katedra Podstaw Budownictwa i Ochrony Budowli</t>
  </si>
  <si>
    <t>Zakład Inżynierii Procesów Budowlanych</t>
  </si>
  <si>
    <t>Zakład Informacji Przestrzennej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</si>
  <si>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</si>
  <si>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</si>
  <si>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</si>
  <si>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</si>
  <si>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Wydział Informatyki (Katedra Matematyki)</t>
  </si>
  <si>
    <t>Studium Praktycznej Nauki Języków Obcych</t>
  </si>
  <si>
    <t>Studium Wychowania Fizycznego i Sportu</t>
  </si>
  <si>
    <t>Plan studiów</t>
  </si>
  <si>
    <t xml:space="preserve">Geometria wykreślna </t>
  </si>
  <si>
    <t>Botanika i fizjologia roślin</t>
  </si>
  <si>
    <t>Historia sztuki</t>
  </si>
  <si>
    <t>Zasady projektowania krajobrazu</t>
  </si>
  <si>
    <t>Stacjonarne</t>
  </si>
  <si>
    <t>Niestacjonarne</t>
  </si>
  <si>
    <t xml:space="preserve">Liczba punktów </t>
  </si>
  <si>
    <t xml:space="preserve">ECTS </t>
  </si>
  <si>
    <t xml:space="preserve">Historia sztuki ogrodowej </t>
  </si>
  <si>
    <t xml:space="preserve">g. zlecone </t>
  </si>
  <si>
    <t>HES II A</t>
  </si>
  <si>
    <t>HES II B</t>
  </si>
  <si>
    <t>X A</t>
  </si>
  <si>
    <t>X B</t>
  </si>
  <si>
    <t>XI A</t>
  </si>
  <si>
    <t>XI B</t>
  </si>
  <si>
    <t>XII A</t>
  </si>
  <si>
    <t>XII B</t>
  </si>
  <si>
    <t>XIII A</t>
  </si>
  <si>
    <t>XIII B</t>
  </si>
  <si>
    <t>XIV A</t>
  </si>
  <si>
    <t>XIV B</t>
  </si>
  <si>
    <t>PLAN  STUDIÓW  NIESTACJONARNYCH I STOPNIA (INŻYNIERSKICH)</t>
  </si>
  <si>
    <t>(10 zjazdów)</t>
  </si>
  <si>
    <t>Matematyka (E)</t>
  </si>
  <si>
    <t>Inżynieria środowiska (E)</t>
  </si>
  <si>
    <t>Fizjografia (E)</t>
  </si>
  <si>
    <t>Praktyka zawodowa</t>
  </si>
  <si>
    <t>AX 1101</t>
  </si>
  <si>
    <t>AX 1102</t>
  </si>
  <si>
    <t>AX 1103</t>
  </si>
  <si>
    <t>AX 1104</t>
  </si>
  <si>
    <t>AX 1105</t>
  </si>
  <si>
    <t>AX 1106</t>
  </si>
  <si>
    <t>AX 1107</t>
  </si>
  <si>
    <t>AX1209</t>
  </si>
  <si>
    <t>AX1210</t>
  </si>
  <si>
    <t>AX1211</t>
  </si>
  <si>
    <t>AX1212</t>
  </si>
  <si>
    <t>AX1213</t>
  </si>
  <si>
    <t>AX1214</t>
  </si>
  <si>
    <t>AX1215</t>
  </si>
  <si>
    <t>AX1216</t>
  </si>
  <si>
    <t>AX1217 A/B</t>
  </si>
  <si>
    <t>AX 1321</t>
  </si>
  <si>
    <t>AX 1319</t>
  </si>
  <si>
    <t>AX 1320</t>
  </si>
  <si>
    <t>AX 1322</t>
  </si>
  <si>
    <t>AX 1323</t>
  </si>
  <si>
    <t>AX 1324</t>
  </si>
  <si>
    <t>AX 1325</t>
  </si>
  <si>
    <t>AX 1326</t>
  </si>
  <si>
    <t>AX 1327 A/B</t>
  </si>
  <si>
    <t>Statystyka (E)</t>
  </si>
  <si>
    <t>Materiałoznawstwo (E)</t>
  </si>
  <si>
    <t>AX 1431</t>
  </si>
  <si>
    <t>AX 1429</t>
  </si>
  <si>
    <t>AX 1430</t>
  </si>
  <si>
    <t>AX 1432</t>
  </si>
  <si>
    <t>AX 1433</t>
  </si>
  <si>
    <t>AX 1434 A/B</t>
  </si>
  <si>
    <t>AX 1435 A/B</t>
  </si>
  <si>
    <t>AX 1436 A/B</t>
  </si>
  <si>
    <t>AX 1541</t>
  </si>
  <si>
    <t>AX 1538</t>
  </si>
  <si>
    <t>AX 1539</t>
  </si>
  <si>
    <t>AX 1540</t>
  </si>
  <si>
    <t>AX 1542</t>
  </si>
  <si>
    <t>AX 1543 A/B</t>
  </si>
  <si>
    <t>AX 1544 A/B</t>
  </si>
  <si>
    <t>AX 1545 A/B</t>
  </si>
  <si>
    <t>AX 1647</t>
  </si>
  <si>
    <t>AX 1648</t>
  </si>
  <si>
    <t>AX 1649</t>
  </si>
  <si>
    <t>AX 1650 A/B</t>
  </si>
  <si>
    <t>AX 1651 A/B</t>
  </si>
  <si>
    <t>AX 1652 A/B</t>
  </si>
  <si>
    <t>AX 1653 A/B</t>
  </si>
  <si>
    <t>AX 1654 A/B</t>
  </si>
  <si>
    <t>AX 1655 A/B</t>
  </si>
  <si>
    <t>AX 1760</t>
  </si>
  <si>
    <t>AX 1761</t>
  </si>
  <si>
    <t>AX 1758 A/B</t>
  </si>
  <si>
    <t>(obowiązuje studentów, którzy rozpoczęli studia w roku akad. 2012/2013)</t>
  </si>
  <si>
    <t>Przedsiębiorczość</t>
  </si>
  <si>
    <t>Projektowanie obiektów arch. kraj. I</t>
  </si>
  <si>
    <t>Projektowanie obiektów arch. kraj. II</t>
  </si>
  <si>
    <t>Projektowanie obiektów arch. kraj. III</t>
  </si>
  <si>
    <t>Projektowanie obiektów arch. kraj. IV</t>
  </si>
  <si>
    <t xml:space="preserve">Pielęgnowanie obiektów arch. kraj. </t>
  </si>
  <si>
    <t>Urządzanie obiektów arch.kraj. II</t>
  </si>
  <si>
    <t xml:space="preserve">Ekonomia i zarządzanie w arch. kraj. </t>
  </si>
  <si>
    <t>Student kończący studia na I stopniu zobowiązany jest do :</t>
  </si>
  <si>
    <t>1) Odbycia praktyki kierunkowej (zawodowej)  w zakładach pracy;</t>
  </si>
  <si>
    <t>    zaliczenia praktyki (bez wystawiania oceny) dokonuje opiekun praktyki zawodowej; </t>
  </si>
  <si>
    <t>2) zdania egzaminu z języka obcego na poziomie B2 Europejskiego Systemu Opisu Kształcenia Językowego</t>
  </si>
  <si>
    <t xml:space="preserve">    w wymiarze 6 tygodni, podczas wakacji po sem. VI, </t>
  </si>
  <si>
    <t>TREŚCI PODSTAWOWE</t>
  </si>
  <si>
    <t>Projektowanie form przestrzennych</t>
  </si>
  <si>
    <t xml:space="preserve">Projektowanie ruralistyczne </t>
  </si>
  <si>
    <t xml:space="preserve">Projektowanie urbanistyczne </t>
  </si>
  <si>
    <t>KTwIiOŚ</t>
  </si>
  <si>
    <t>KTwIiOŚ/KSIŚ</t>
  </si>
  <si>
    <t>g. zlecone</t>
  </si>
  <si>
    <t xml:space="preserve">Matematyka </t>
  </si>
  <si>
    <t>Statystyka</t>
  </si>
  <si>
    <t>AX 1756</t>
  </si>
  <si>
    <t>AX 1757 A/B</t>
  </si>
  <si>
    <t>AX 1759</t>
  </si>
  <si>
    <t xml:space="preserve">Techniki warsztatowe: Grafika artystyczna </t>
  </si>
  <si>
    <t>Techniki warsztatowe: Grafika użytkowa</t>
  </si>
  <si>
    <t xml:space="preserve">Projektowanie uniwersalne: Osoby niepełnosprawne w środ. urb. </t>
  </si>
  <si>
    <t xml:space="preserve">Projektowanie uniwersalne: Optymalizacja dostępności budynków użyteczn. publ. </t>
  </si>
  <si>
    <t>Projektowanie form przestrzennych: Formy abstrakcyjne</t>
  </si>
  <si>
    <t xml:space="preserve">Projektowanie form przestrzennych: Formy użytkowe </t>
  </si>
  <si>
    <t>Projektowanie obiektów arch. kraj. I: Plac zabaw</t>
  </si>
  <si>
    <t>Projektowanie obiektów arch. kraj. I: Teren rekreacyjny</t>
  </si>
  <si>
    <t xml:space="preserve">Rzeźba II: Kompozycja plenerowa </t>
  </si>
  <si>
    <t xml:space="preserve">Rzeźba II: Rzeźba kameralna </t>
  </si>
  <si>
    <t xml:space="preserve">Projektowanie obiektów arch. kraj. II: Plac miejski </t>
  </si>
  <si>
    <t xml:space="preserve">Projektowanie obiektów arch. kraj. II: Skwer śródmiejski </t>
  </si>
  <si>
    <t>Urządzanie obiektów arch. kraj. II: Ogród przydomowy</t>
  </si>
  <si>
    <t>Urządzanie obiektów arch. kraj. II: Ogród tematyczny</t>
  </si>
  <si>
    <t>Ochrona przyrody: Konserwatorska ochrona przyrody</t>
  </si>
  <si>
    <t xml:space="preserve">Ochrona przyrody: Ochrona zwierząt na terenach zurbanizowanych </t>
  </si>
  <si>
    <t xml:space="preserve">Ogrody: Ogrody polskie </t>
  </si>
  <si>
    <t>Ogrody: Ogrody Europy</t>
  </si>
  <si>
    <t xml:space="preserve">Konserwacja i rewaloryzacja: Park przy obiekcie historycznym </t>
  </si>
  <si>
    <t xml:space="preserve">Konserwacja i rewaloryzacja: Park miejski </t>
  </si>
  <si>
    <t xml:space="preserve">Projektowanie obiektów arch. kraj. III: Park miejski </t>
  </si>
  <si>
    <t>Projektowanie obiektów arch. kraj. III: Park dydaktyczny</t>
  </si>
  <si>
    <t xml:space="preserve">Pielęgnowanie obiektów arch. kraj.: Pielęgnowanie i rozmnażanie roślin </t>
  </si>
  <si>
    <t>Pielęgnowanie obiektów arch. kraj.: Szkółkarstwo</t>
  </si>
  <si>
    <t xml:space="preserve">Projektowanie obiektów arch. kraj. IV: Otoczenie obiektów publicznych </t>
  </si>
  <si>
    <t xml:space="preserve">Projektowanie obiektów arch. kraj. IV: Założenie monumentalne </t>
  </si>
  <si>
    <t>AX 1108 A/B/C</t>
  </si>
  <si>
    <t>AX1218 A/B/C</t>
  </si>
  <si>
    <t>AX 1328 A/B/C</t>
  </si>
  <si>
    <t>AX 1437 A/B/C</t>
  </si>
  <si>
    <t>AX 1546 A/B/C</t>
  </si>
  <si>
    <t>Przedmioty obieralne:</t>
  </si>
  <si>
    <t>Plan studiów został zatwierdzony przez Radę Wydziału w dniu 29 lutego 2012 r.</t>
  </si>
  <si>
    <t>..........................................</t>
  </si>
  <si>
    <t>(pieczęć i podpis Dziekana)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</si>
</sst>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26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8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5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207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3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15" xfId="0" applyFont="1" applyBorder="1" applyAlignment="1">
      <alignment horizontal="center"/>
    </xf>
    <xf numFmtId="0" fontId="0" fillId="0" borderId="19" xfId="0" applyFont="1" applyFill="1" applyBorder="1"/>
    <xf numFmtId="0" fontId="0" fillId="0" borderId="16" xfId="0" applyFont="1" applyBorder="1"/>
    <xf numFmtId="0" fontId="0" fillId="0" borderId="20" xfId="0" applyBorder="1" applyAlignment="1">
      <alignment horizontal="center"/>
    </xf>
    <xf numFmtId="0" fontId="0" fillId="0" borderId="5" xfId="0" applyFont="1" applyBorder="1"/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right"/>
    </xf>
    <xf numFmtId="0" fontId="9" fillId="0" borderId="0" xfId="0" applyFont="1"/>
    <xf numFmtId="0" fontId="0" fillId="0" borderId="0" xfId="0" applyBorder="1"/>
    <xf numFmtId="0" fontId="0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0" xfId="0" applyFont="1" applyAlignment="1">
      <alignment horizontal="right"/>
    </xf>
    <xf numFmtId="174" fontId="3" fillId="0" borderId="0" xfId="0" applyNumberFormat="1" applyFont="1"/>
    <xf numFmtId="0" fontId="0" fillId="0" borderId="22" xfId="0" applyFont="1" applyFill="1" applyBorder="1"/>
    <xf numFmtId="0" fontId="0" fillId="0" borderId="23" xfId="0" applyFont="1" applyFill="1" applyBorder="1" applyAlignment="1">
      <alignment horizontal="center"/>
    </xf>
    <xf numFmtId="0" fontId="0" fillId="0" borderId="24" xfId="0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0" fillId="0" borderId="28" xfId="0" applyBorder="1"/>
    <xf numFmtId="0" fontId="5" fillId="0" borderId="0" xfId="0" applyFont="1" applyAlignment="1"/>
    <xf numFmtId="0" fontId="0" fillId="0" borderId="17" xfId="0" applyFont="1" applyBorder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2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Fill="1"/>
    <xf numFmtId="0" fontId="0" fillId="0" borderId="16" xfId="0" applyBorder="1" applyAlignment="1">
      <alignment horizontal="right"/>
    </xf>
    <xf numFmtId="0" fontId="0" fillId="0" borderId="30" xfId="0" applyFont="1" applyFill="1" applyBorder="1"/>
    <xf numFmtId="0" fontId="0" fillId="0" borderId="31" xfId="0" applyFont="1" applyFill="1" applyBorder="1"/>
    <xf numFmtId="0" fontId="12" fillId="0" borderId="32" xfId="0" applyFont="1" applyFill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Fill="1" applyBorder="1"/>
    <xf numFmtId="0" fontId="0" fillId="0" borderId="13" xfId="0" applyFont="1" applyFill="1" applyBorder="1"/>
    <xf numFmtId="0" fontId="1" fillId="0" borderId="35" xfId="0" applyFont="1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16" xfId="0" applyFont="1" applyFill="1" applyBorder="1" applyAlignment="1">
      <alignment horizontal="right"/>
    </xf>
    <xf numFmtId="0" fontId="11" fillId="2" borderId="31" xfId="0" applyNumberFormat="1" applyFont="1" applyFill="1" applyBorder="1" applyAlignment="1">
      <alignment horizontal="left" wrapText="1"/>
    </xf>
    <xf numFmtId="0" fontId="0" fillId="0" borderId="17" xfId="0" applyFill="1" applyBorder="1" applyAlignment="1">
      <alignment horizontal="center"/>
    </xf>
    <xf numFmtId="0" fontId="11" fillId="0" borderId="17" xfId="0" applyFont="1" applyFill="1" applyBorder="1" applyAlignment="1">
      <alignment horizontal="left" wrapText="1"/>
    </xf>
    <xf numFmtId="0" fontId="15" fillId="0" borderId="17" xfId="0" applyFont="1" applyFill="1" applyBorder="1" applyAlignment="1">
      <alignment horizontal="left" wrapText="1"/>
    </xf>
    <xf numFmtId="0" fontId="15" fillId="0" borderId="26" xfId="0" applyFont="1" applyFill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5" fillId="0" borderId="17" xfId="0" applyFont="1" applyFill="1" applyBorder="1" applyAlignment="1">
      <alignment horizontal="left"/>
    </xf>
    <xf numFmtId="0" fontId="0" fillId="0" borderId="3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17" xfId="0" applyFont="1" applyFill="1" applyBorder="1" applyAlignment="1">
      <alignment horizontal="left"/>
    </xf>
    <xf numFmtId="0" fontId="15" fillId="0" borderId="37" xfId="0" applyFont="1" applyFill="1" applyBorder="1" applyAlignment="1">
      <alignment horizontal="left" wrapText="1"/>
    </xf>
    <xf numFmtId="0" fontId="1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5" fillId="0" borderId="0" xfId="0" applyFont="1" applyBorder="1" applyAlignment="1">
      <alignment horizontal="right"/>
    </xf>
    <xf numFmtId="0" fontId="10" fillId="0" borderId="0" xfId="0" applyFont="1" applyBorder="1"/>
    <xf numFmtId="0" fontId="0" fillId="0" borderId="38" xfId="0" applyFont="1" applyFill="1" applyBorder="1"/>
    <xf numFmtId="0" fontId="0" fillId="0" borderId="39" xfId="0" applyFont="1" applyFill="1" applyBorder="1"/>
    <xf numFmtId="0" fontId="15" fillId="0" borderId="12" xfId="0" applyFont="1" applyFill="1" applyBorder="1" applyAlignment="1">
      <alignment horizontal="left"/>
    </xf>
    <xf numFmtId="0" fontId="0" fillId="0" borderId="40" xfId="0" applyFont="1" applyBorder="1"/>
    <xf numFmtId="0" fontId="0" fillId="0" borderId="7" xfId="0" applyFont="1" applyBorder="1"/>
    <xf numFmtId="0" fontId="0" fillId="0" borderId="31" xfId="0" applyFont="1" applyBorder="1"/>
    <xf numFmtId="0" fontId="15" fillId="0" borderId="37" xfId="0" applyFont="1" applyFill="1" applyBorder="1" applyAlignment="1">
      <alignment horizontal="left"/>
    </xf>
    <xf numFmtId="0" fontId="15" fillId="2" borderId="17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0" fontId="13" fillId="0" borderId="31" xfId="0" applyFont="1" applyFill="1" applyBorder="1" applyAlignment="1">
      <alignment horizontal="center"/>
    </xf>
    <xf numFmtId="0" fontId="11" fillId="0" borderId="0" xfId="0" applyFont="1" applyBorder="1"/>
    <xf numFmtId="0" fontId="11" fillId="0" borderId="31" xfId="0" applyFont="1" applyBorder="1"/>
    <xf numFmtId="0" fontId="11" fillId="0" borderId="31" xfId="0" applyFont="1" applyBorder="1" applyAlignment="1">
      <alignment horizontal="center"/>
    </xf>
    <xf numFmtId="0" fontId="11" fillId="0" borderId="41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1" fillId="0" borderId="31" xfId="0" applyFont="1" applyBorder="1" applyAlignment="1">
      <alignment horizontal="left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31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0" fillId="0" borderId="5" xfId="0" applyBorder="1"/>
    <xf numFmtId="0" fontId="1" fillId="0" borderId="43" xfId="0" applyFont="1" applyBorder="1" applyAlignment="1">
      <alignment horizontal="center"/>
    </xf>
    <xf numFmtId="0" fontId="0" fillId="0" borderId="40" xfId="0" applyFont="1" applyFill="1" applyBorder="1"/>
    <xf numFmtId="0" fontId="0" fillId="0" borderId="40" xfId="0" applyFont="1" applyFill="1" applyBorder="1" applyAlignment="1">
      <alignment horizontal="right"/>
    </xf>
    <xf numFmtId="0" fontId="0" fillId="0" borderId="41" xfId="0" applyFont="1" applyFill="1" applyBorder="1"/>
    <xf numFmtId="0" fontId="0" fillId="0" borderId="7" xfId="0" applyFont="1" applyFill="1" applyBorder="1"/>
    <xf numFmtId="0" fontId="0" fillId="0" borderId="6" xfId="0" applyFont="1" applyFill="1" applyBorder="1"/>
    <xf numFmtId="0" fontId="0" fillId="0" borderId="31" xfId="0" applyBorder="1" applyAlignment="1">
      <alignment horizontal="right"/>
    </xf>
    <xf numFmtId="0" fontId="11" fillId="2" borderId="36" xfId="0" applyNumberFormat="1" applyFont="1" applyFill="1" applyBorder="1" applyAlignment="1">
      <alignment horizontal="left" wrapText="1"/>
    </xf>
    <xf numFmtId="0" fontId="0" fillId="0" borderId="31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0" fontId="0" fillId="0" borderId="4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right"/>
    </xf>
    <xf numFmtId="0" fontId="0" fillId="0" borderId="42" xfId="0" applyFont="1" applyFill="1" applyBorder="1"/>
    <xf numFmtId="0" fontId="15" fillId="0" borderId="45" xfId="0" applyFont="1" applyFill="1" applyBorder="1" applyAlignment="1">
      <alignment horizontal="left" wrapText="1"/>
    </xf>
    <xf numFmtId="0" fontId="11" fillId="2" borderId="41" xfId="0" applyNumberFormat="1" applyFont="1" applyFill="1" applyBorder="1" applyAlignment="1">
      <alignment horizontal="left" wrapText="1"/>
    </xf>
    <xf numFmtId="0" fontId="0" fillId="0" borderId="40" xfId="0" applyBorder="1" applyAlignment="1">
      <alignment horizontal="right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" xfId="0" applyFont="1" applyBorder="1" applyAlignment="1">
      <alignment horizontal="right"/>
    </xf>
    <xf numFmtId="0" fontId="0" fillId="0" borderId="38" xfId="0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0" fillId="0" borderId="27" xfId="0" applyFill="1" applyBorder="1"/>
    <xf numFmtId="0" fontId="1" fillId="0" borderId="49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left" wrapText="1"/>
    </xf>
    <xf numFmtId="0" fontId="11" fillId="0" borderId="50" xfId="0" applyFont="1" applyFill="1" applyBorder="1" applyAlignment="1">
      <alignment horizontal="left" wrapText="1"/>
    </xf>
    <xf numFmtId="0" fontId="15" fillId="0" borderId="51" xfId="0" applyFont="1" applyFill="1" applyBorder="1" applyAlignment="1">
      <alignment horizontal="left" wrapText="1"/>
    </xf>
    <xf numFmtId="0" fontId="11" fillId="0" borderId="51" xfId="0" applyFont="1" applyFill="1" applyBorder="1" applyAlignment="1">
      <alignment horizontal="left" wrapText="1"/>
    </xf>
    <xf numFmtId="0" fontId="15" fillId="0" borderId="52" xfId="0" applyFont="1" applyFill="1" applyBorder="1" applyAlignment="1">
      <alignment horizontal="left" wrapText="1"/>
    </xf>
    <xf numFmtId="0" fontId="15" fillId="0" borderId="36" xfId="0" applyNumberFormat="1" applyFont="1" applyFill="1" applyBorder="1" applyAlignment="1">
      <alignment horizontal="left" wrapText="1"/>
    </xf>
    <xf numFmtId="0" fontId="0" fillId="0" borderId="53" xfId="0" applyBorder="1" applyAlignment="1">
      <alignment horizontal="right"/>
    </xf>
    <xf numFmtId="0" fontId="0" fillId="0" borderId="5" xfId="0" applyFill="1" applyBorder="1" applyAlignment="1">
      <alignment horizontal="right"/>
    </xf>
    <xf numFmtId="0" fontId="11" fillId="2" borderId="54" xfId="0" applyNumberFormat="1" applyFont="1" applyFill="1" applyBorder="1" applyAlignment="1">
      <alignment horizontal="left" wrapText="1"/>
    </xf>
    <xf numFmtId="0" fontId="13" fillId="0" borderId="36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21" xfId="0" applyFill="1" applyBorder="1" applyAlignment="1">
      <alignment horizontal="right"/>
    </xf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0" fillId="0" borderId="2" xfId="0" applyFill="1" applyBorder="1"/>
    <xf numFmtId="0" fontId="0" fillId="0" borderId="5" xfId="0" applyFont="1" applyFill="1" applyBorder="1" applyAlignment="1">
      <alignment horizontal="center"/>
    </xf>
    <xf numFmtId="0" fontId="0" fillId="0" borderId="11" xfId="0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5" xfId="0" applyFill="1" applyBorder="1" applyAlignment="1">
      <alignment horizontal="center"/>
    </xf>
    <xf numFmtId="0" fontId="8" fillId="0" borderId="0" xfId="0" applyFont="1" applyFill="1" applyBorder="1"/>
    <xf numFmtId="0" fontId="3" fillId="0" borderId="0" xfId="0" applyFont="1" applyFill="1"/>
    <xf numFmtId="174" fontId="3" fillId="0" borderId="0" xfId="0" applyNumberFormat="1" applyFont="1" applyFill="1"/>
    <xf numFmtId="0" fontId="17" fillId="0" borderId="0" xfId="0" applyFont="1" applyFill="1"/>
    <xf numFmtId="0" fontId="0" fillId="0" borderId="0" xfId="0" applyFill="1" applyAlignment="1"/>
    <xf numFmtId="0" fontId="0" fillId="0" borderId="0" xfId="0" applyFill="1" applyAlignment="1">
      <alignment wrapText="1"/>
    </xf>
    <xf numFmtId="0" fontId="15" fillId="2" borderId="12" xfId="0" applyFont="1" applyFill="1" applyBorder="1" applyAlignment="1">
      <alignment horizontal="left"/>
    </xf>
    <xf numFmtId="0" fontId="11" fillId="0" borderId="0" xfId="0" applyFont="1" applyFill="1" applyBorder="1"/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/>
    <xf numFmtId="0" fontId="21" fillId="0" borderId="0" xfId="0" applyFont="1"/>
    <xf numFmtId="0" fontId="23" fillId="0" borderId="0" xfId="0" applyFont="1" applyAlignment="1"/>
    <xf numFmtId="0" fontId="24" fillId="0" borderId="31" xfId="0" applyFont="1" applyFill="1" applyBorder="1" applyAlignment="1">
      <alignment horizontal="center"/>
    </xf>
    <xf numFmtId="0" fontId="23" fillId="0" borderId="31" xfId="0" applyFont="1" applyFill="1" applyBorder="1" applyAlignment="1"/>
    <xf numFmtId="0" fontId="22" fillId="0" borderId="31" xfId="0" applyFont="1" applyFill="1" applyBorder="1" applyAlignment="1">
      <alignment horizontal="center"/>
    </xf>
    <xf numFmtId="0" fontId="21" fillId="0" borderId="31" xfId="0" applyFont="1" applyFill="1" applyBorder="1"/>
    <xf numFmtId="0" fontId="23" fillId="0" borderId="0" xfId="0" applyFont="1"/>
    <xf numFmtId="0" fontId="24" fillId="0" borderId="31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23" fillId="0" borderId="31" xfId="0" applyFont="1" applyFill="1" applyBorder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Border="1"/>
    <xf numFmtId="0" fontId="22" fillId="0" borderId="0" xfId="0" applyFont="1" applyAlignment="1">
      <alignment horizontal="left"/>
    </xf>
    <xf numFmtId="0" fontId="23" fillId="0" borderId="0" xfId="0" applyFont="1" applyFill="1"/>
    <xf numFmtId="0" fontId="21" fillId="0" borderId="0" xfId="0" applyFont="1" applyAlignment="1">
      <alignment horizontal="left"/>
    </xf>
    <xf numFmtId="0" fontId="21" fillId="0" borderId="0" xfId="0" applyFont="1" applyFill="1"/>
    <xf numFmtId="0" fontId="11" fillId="0" borderId="0" xfId="0" quotePrefix="1" applyFont="1" applyFill="1" applyBorder="1" applyAlignment="1">
      <alignment vertical="center"/>
    </xf>
    <xf numFmtId="0" fontId="1" fillId="0" borderId="0" xfId="0" applyFont="1" applyFill="1"/>
    <xf numFmtId="0" fontId="17" fillId="0" borderId="0" xfId="0" applyFont="1" applyAlignment="1"/>
    <xf numFmtId="0" fontId="0" fillId="0" borderId="0" xfId="0" applyFill="1" applyAlignment="1">
      <alignment wrapText="1"/>
    </xf>
    <xf numFmtId="0" fontId="0" fillId="0" borderId="5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22" fillId="2" borderId="36" xfId="0" applyFont="1" applyFill="1" applyBorder="1" applyAlignment="1">
      <alignment horizontal="left"/>
    </xf>
    <xf numFmtId="0" fontId="23" fillId="0" borderId="53" xfId="0" applyFont="1" applyBorder="1" applyAlignment="1">
      <alignment horizontal="left"/>
    </xf>
    <xf numFmtId="0" fontId="22" fillId="0" borderId="36" xfId="0" applyFont="1" applyBorder="1" applyAlignment="1">
      <alignment horizontal="center"/>
    </xf>
    <xf numFmtId="0" fontId="23" fillId="0" borderId="5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showGridLines="0" tabSelected="1" topLeftCell="A69" zoomScaleNormal="100" workbookViewId="0">
      <selection activeCell="N69" sqref="N69"/>
    </sheetView>
  </sheetViews>
  <sheetFormatPr baseColWidth="10" defaultRowHeight="13"/>
  <cols>
    <col min="1" max="1" width="4.83203125" customWidth="1"/>
    <col min="2" max="2" width="47.83203125" customWidth="1"/>
    <col min="3" max="3" width="15.33203125" style="158" customWidth="1"/>
    <col min="4" max="9" width="5.6640625" customWidth="1"/>
    <col min="10" max="10" width="12.5" customWidth="1"/>
    <col min="11" max="11" width="14.6640625" customWidth="1"/>
    <col min="12" max="12" width="14.1640625" customWidth="1"/>
    <col min="13" max="256" width="8.83203125" customWidth="1"/>
  </cols>
  <sheetData>
    <row r="1" spans="1:12" ht="15" customHeight="1">
      <c r="D1" s="1"/>
    </row>
    <row r="2" spans="1:12" ht="20">
      <c r="C2" s="159"/>
    </row>
    <row r="3" spans="1:12" s="4" customFormat="1" ht="18">
      <c r="A3" s="3" t="s">
        <v>0</v>
      </c>
      <c r="C3" s="160"/>
      <c r="L3" s="5"/>
    </row>
    <row r="4" spans="1:12" s="4" customFormat="1" ht="18" customHeight="1">
      <c r="A4" s="3" t="s">
        <v>1</v>
      </c>
      <c r="C4" s="160"/>
      <c r="L4" s="45"/>
    </row>
    <row r="5" spans="1:12" s="7" customFormat="1" ht="39" customHeight="1">
      <c r="A5" s="6" t="s">
        <v>162</v>
      </c>
      <c r="C5" s="161"/>
      <c r="J5" s="2"/>
      <c r="K5" s="2"/>
      <c r="L5" s="4"/>
    </row>
    <row r="6" spans="1:12" s="7" customFormat="1" ht="30" customHeight="1">
      <c r="A6" s="6"/>
      <c r="C6" s="161"/>
      <c r="D6" s="8"/>
      <c r="J6" s="2"/>
      <c r="K6" s="2"/>
      <c r="L6" s="4"/>
    </row>
    <row r="7" spans="1:12" s="7" customFormat="1" ht="23.25" customHeight="1">
      <c r="A7" s="6" t="s">
        <v>35</v>
      </c>
      <c r="C7" s="162"/>
      <c r="J7" s="2"/>
      <c r="K7" s="2"/>
      <c r="L7" s="4"/>
    </row>
    <row r="8" spans="1:12" s="7" customFormat="1" ht="23.25" customHeight="1">
      <c r="A8" s="6" t="s">
        <v>37</v>
      </c>
      <c r="C8" s="162"/>
      <c r="J8" s="2"/>
      <c r="K8" s="2"/>
      <c r="L8" s="4"/>
    </row>
    <row r="9" spans="1:12" s="7" customFormat="1" ht="26.25" customHeight="1">
      <c r="A9" s="10" t="s">
        <v>33</v>
      </c>
      <c r="C9" s="161"/>
      <c r="J9" s="2"/>
      <c r="K9" s="2"/>
      <c r="L9" s="4"/>
    </row>
    <row r="10" spans="1:12" s="7" customFormat="1" ht="15" customHeight="1">
      <c r="A10" s="10" t="s">
        <v>223</v>
      </c>
      <c r="C10" s="161"/>
      <c r="J10" s="2"/>
      <c r="K10" s="2"/>
      <c r="L10" s="4"/>
    </row>
    <row r="11" spans="1:12" s="7" customFormat="1" ht="15" customHeight="1">
      <c r="A11" s="10"/>
      <c r="C11" s="161"/>
      <c r="J11" s="2"/>
      <c r="K11" s="2"/>
      <c r="L11" s="4"/>
    </row>
    <row r="12" spans="1:12" s="4" customFormat="1" ht="15" customHeight="1" thickBot="1">
      <c r="B12" s="11"/>
      <c r="C12" s="160"/>
    </row>
    <row r="13" spans="1:12" ht="14" customHeight="1" thickBot="1">
      <c r="A13" s="12"/>
      <c r="B13" s="13"/>
      <c r="C13" s="163"/>
      <c r="D13" s="13"/>
      <c r="E13" s="13"/>
      <c r="F13" s="14" t="s">
        <v>2</v>
      </c>
      <c r="G13" s="13"/>
      <c r="H13" s="15" t="s">
        <v>3</v>
      </c>
      <c r="I13" s="13"/>
      <c r="J13" s="14"/>
      <c r="K13" s="52" t="s">
        <v>163</v>
      </c>
      <c r="L13" s="16"/>
    </row>
    <row r="14" spans="1:12" ht="15" customHeight="1">
      <c r="A14" s="17" t="s">
        <v>4</v>
      </c>
      <c r="B14" s="18" t="s">
        <v>5</v>
      </c>
      <c r="C14" s="164" t="s">
        <v>6</v>
      </c>
      <c r="D14" s="53" t="s">
        <v>21</v>
      </c>
      <c r="F14" s="19"/>
      <c r="G14" s="19"/>
      <c r="H14" s="19"/>
      <c r="I14" s="20"/>
      <c r="J14" s="18" t="s">
        <v>7</v>
      </c>
      <c r="K14" s="21" t="s">
        <v>8</v>
      </c>
      <c r="L14" s="22" t="s">
        <v>9</v>
      </c>
    </row>
    <row r="15" spans="1:12" ht="15" customHeight="1" thickBot="1">
      <c r="A15" s="23"/>
      <c r="B15" s="24"/>
      <c r="C15" s="165"/>
      <c r="D15" s="25" t="s">
        <v>10</v>
      </c>
      <c r="E15" s="26" t="s">
        <v>11</v>
      </c>
      <c r="F15" s="25" t="s">
        <v>12</v>
      </c>
      <c r="G15" s="25" t="s">
        <v>13</v>
      </c>
      <c r="H15" s="25" t="s">
        <v>14</v>
      </c>
      <c r="I15" s="25" t="s">
        <v>15</v>
      </c>
      <c r="J15" s="25" t="s">
        <v>16</v>
      </c>
      <c r="K15" s="27" t="s">
        <v>17</v>
      </c>
      <c r="L15" s="28"/>
    </row>
    <row r="16" spans="1:12" ht="20" customHeight="1">
      <c r="A16" s="29">
        <v>1</v>
      </c>
      <c r="B16" s="78" t="s">
        <v>164</v>
      </c>
      <c r="C16" s="77" t="s">
        <v>168</v>
      </c>
      <c r="D16" s="30">
        <v>2</v>
      </c>
      <c r="E16" s="30">
        <v>2</v>
      </c>
      <c r="F16" s="30"/>
      <c r="G16" s="30"/>
      <c r="H16" s="30"/>
      <c r="I16" s="30"/>
      <c r="J16" s="30">
        <f>SUM(D16:I16)*10</f>
        <v>40</v>
      </c>
      <c r="K16" s="32">
        <v>5</v>
      </c>
      <c r="L16" s="68" t="s">
        <v>43</v>
      </c>
    </row>
    <row r="17" spans="1:13" ht="20" customHeight="1">
      <c r="A17" s="33">
        <v>2</v>
      </c>
      <c r="B17" s="78" t="s">
        <v>38</v>
      </c>
      <c r="C17" s="77" t="s">
        <v>169</v>
      </c>
      <c r="D17" s="34">
        <v>2</v>
      </c>
      <c r="E17" s="34"/>
      <c r="F17" s="34">
        <v>2</v>
      </c>
      <c r="G17" s="34"/>
      <c r="H17" s="34"/>
      <c r="I17" s="34"/>
      <c r="J17" s="30">
        <f t="shared" ref="J17:J23" si="0">SUM(D17:I17)*10</f>
        <v>40</v>
      </c>
      <c r="K17" s="49">
        <v>5</v>
      </c>
      <c r="L17" s="68" t="s">
        <v>36</v>
      </c>
    </row>
    <row r="18" spans="1:13" ht="20" customHeight="1">
      <c r="A18" s="35">
        <v>3</v>
      </c>
      <c r="B18" s="78" t="s">
        <v>74</v>
      </c>
      <c r="C18" s="77" t="s">
        <v>170</v>
      </c>
      <c r="D18" s="30">
        <v>1</v>
      </c>
      <c r="E18" s="30"/>
      <c r="F18" s="30"/>
      <c r="G18" s="30">
        <v>2</v>
      </c>
      <c r="H18" s="30"/>
      <c r="I18" s="30"/>
      <c r="J18" s="30">
        <f t="shared" si="0"/>
        <v>30</v>
      </c>
      <c r="K18" s="67">
        <v>4</v>
      </c>
      <c r="L18" s="68" t="s">
        <v>26</v>
      </c>
    </row>
    <row r="19" spans="1:13" ht="20" customHeight="1">
      <c r="A19" s="35">
        <v>4</v>
      </c>
      <c r="B19" s="79" t="s">
        <v>166</v>
      </c>
      <c r="C19" s="77" t="s">
        <v>171</v>
      </c>
      <c r="D19" s="37">
        <v>2</v>
      </c>
      <c r="E19" s="65"/>
      <c r="F19" s="37"/>
      <c r="G19" s="37"/>
      <c r="H19" s="37">
        <v>2</v>
      </c>
      <c r="I19" s="37"/>
      <c r="J19" s="30">
        <f t="shared" si="0"/>
        <v>40</v>
      </c>
      <c r="K19" s="66">
        <v>5</v>
      </c>
      <c r="L19" s="68" t="s">
        <v>26</v>
      </c>
    </row>
    <row r="20" spans="1:13" ht="20" customHeight="1">
      <c r="A20" s="29">
        <v>5</v>
      </c>
      <c r="B20" s="79" t="s">
        <v>39</v>
      </c>
      <c r="C20" s="77" t="s">
        <v>172</v>
      </c>
      <c r="D20" s="30">
        <v>1</v>
      </c>
      <c r="E20" s="30"/>
      <c r="F20" s="30"/>
      <c r="G20" s="30">
        <v>2</v>
      </c>
      <c r="H20" s="30"/>
      <c r="I20" s="30"/>
      <c r="J20" s="30">
        <f t="shared" si="0"/>
        <v>30</v>
      </c>
      <c r="K20" s="31">
        <v>5</v>
      </c>
      <c r="L20" s="68" t="s">
        <v>26</v>
      </c>
    </row>
    <row r="21" spans="1:13" ht="20" customHeight="1">
      <c r="A21" s="50">
        <v>6</v>
      </c>
      <c r="B21" s="78" t="s">
        <v>40</v>
      </c>
      <c r="C21" s="77" t="s">
        <v>173</v>
      </c>
      <c r="D21" s="30"/>
      <c r="E21" s="30"/>
      <c r="F21" s="30"/>
      <c r="G21" s="30">
        <v>3</v>
      </c>
      <c r="H21" s="30"/>
      <c r="I21" s="30"/>
      <c r="J21" s="30">
        <f t="shared" si="0"/>
        <v>30</v>
      </c>
      <c r="K21" s="49">
        <v>3</v>
      </c>
      <c r="L21" s="68" t="s">
        <v>26</v>
      </c>
    </row>
    <row r="22" spans="1:13" ht="20" customHeight="1">
      <c r="A22" s="62">
        <v>7</v>
      </c>
      <c r="B22" s="79" t="s">
        <v>41</v>
      </c>
      <c r="C22" s="77" t="s">
        <v>174</v>
      </c>
      <c r="D22" s="30">
        <v>1</v>
      </c>
      <c r="E22" s="30"/>
      <c r="F22" s="30"/>
      <c r="G22" s="30"/>
      <c r="H22" s="30"/>
      <c r="I22" s="30"/>
      <c r="J22" s="30">
        <f t="shared" si="0"/>
        <v>10</v>
      </c>
      <c r="K22" s="49">
        <v>1</v>
      </c>
      <c r="L22" s="68" t="s">
        <v>241</v>
      </c>
    </row>
    <row r="23" spans="1:13" ht="20" customHeight="1" thickBot="1">
      <c r="A23" s="132">
        <v>8</v>
      </c>
      <c r="B23" s="80" t="s">
        <v>42</v>
      </c>
      <c r="C23" s="77" t="s">
        <v>275</v>
      </c>
      <c r="D23" s="30"/>
      <c r="E23" s="30">
        <v>2</v>
      </c>
      <c r="F23" s="30"/>
      <c r="G23" s="30"/>
      <c r="H23" s="30"/>
      <c r="I23" s="30"/>
      <c r="J23" s="30">
        <f t="shared" si="0"/>
        <v>20</v>
      </c>
      <c r="K23" s="49">
        <v>2</v>
      </c>
      <c r="L23" s="68" t="s">
        <v>28</v>
      </c>
    </row>
    <row r="24" spans="1:13" ht="20" customHeight="1" thickBot="1">
      <c r="C24" s="145" t="s">
        <v>18</v>
      </c>
      <c r="D24" s="56">
        <f t="shared" ref="D24:K24" si="1">SUM(D16:D23)</f>
        <v>9</v>
      </c>
      <c r="E24" s="56">
        <f t="shared" si="1"/>
        <v>4</v>
      </c>
      <c r="F24" s="56">
        <f t="shared" si="1"/>
        <v>2</v>
      </c>
      <c r="G24" s="56">
        <f t="shared" si="1"/>
        <v>7</v>
      </c>
      <c r="H24" s="56">
        <f t="shared" si="1"/>
        <v>2</v>
      </c>
      <c r="I24" s="56">
        <f t="shared" si="1"/>
        <v>0</v>
      </c>
      <c r="J24" s="56">
        <f t="shared" si="1"/>
        <v>240</v>
      </c>
      <c r="K24" s="144">
        <f t="shared" si="1"/>
        <v>30</v>
      </c>
      <c r="L24" s="16"/>
      <c r="M24" s="42"/>
    </row>
    <row r="25" spans="1:13" ht="30" customHeight="1" thickBot="1">
      <c r="C25" s="163"/>
      <c r="D25" s="13"/>
      <c r="E25" s="13"/>
      <c r="F25" s="13"/>
      <c r="G25" s="13"/>
      <c r="H25" s="13"/>
      <c r="I25" s="13"/>
      <c r="J25" s="13"/>
      <c r="K25" s="13"/>
      <c r="L25" s="13"/>
    </row>
    <row r="26" spans="1:13" ht="14" customHeight="1" thickBot="1">
      <c r="A26" s="12"/>
      <c r="B26" s="13"/>
      <c r="C26" s="163"/>
      <c r="D26" s="13"/>
      <c r="E26" s="13"/>
      <c r="F26" s="14" t="s">
        <v>2</v>
      </c>
      <c r="G26" s="13"/>
      <c r="H26" s="13" t="s">
        <v>19</v>
      </c>
      <c r="I26" s="13"/>
      <c r="J26" s="13"/>
      <c r="K26" s="52" t="s">
        <v>163</v>
      </c>
      <c r="L26" s="16"/>
    </row>
    <row r="27" spans="1:13" ht="15" customHeight="1">
      <c r="A27" s="200" t="s">
        <v>4</v>
      </c>
      <c r="B27" s="18" t="s">
        <v>5</v>
      </c>
      <c r="C27" s="164" t="s">
        <v>6</v>
      </c>
      <c r="D27" s="53" t="s">
        <v>21</v>
      </c>
      <c r="E27" s="54"/>
      <c r="F27" s="19"/>
      <c r="G27" s="19"/>
      <c r="H27" s="19"/>
      <c r="I27" s="20"/>
      <c r="J27" s="18" t="s">
        <v>7</v>
      </c>
      <c r="K27" s="21" t="s">
        <v>8</v>
      </c>
      <c r="L27" s="22" t="s">
        <v>9</v>
      </c>
    </row>
    <row r="28" spans="1:13" ht="15" customHeight="1" thickBot="1">
      <c r="A28" s="201"/>
      <c r="B28" s="24"/>
      <c r="C28" s="165"/>
      <c r="D28" s="25" t="s">
        <v>10</v>
      </c>
      <c r="E28" s="25" t="s">
        <v>11</v>
      </c>
      <c r="F28" s="25" t="s">
        <v>12</v>
      </c>
      <c r="G28" s="25" t="s">
        <v>13</v>
      </c>
      <c r="H28" s="25" t="s">
        <v>14</v>
      </c>
      <c r="I28" s="25" t="s">
        <v>15</v>
      </c>
      <c r="J28" s="25" t="s">
        <v>16</v>
      </c>
      <c r="K28" s="27" t="s">
        <v>17</v>
      </c>
      <c r="L28" s="28"/>
    </row>
    <row r="29" spans="1:13" ht="15" customHeight="1">
      <c r="A29" s="139">
        <v>1</v>
      </c>
      <c r="B29" s="120" t="s">
        <v>193</v>
      </c>
      <c r="C29" s="168" t="s">
        <v>175</v>
      </c>
      <c r="D29" s="141">
        <v>1</v>
      </c>
      <c r="E29" s="141"/>
      <c r="F29" s="141"/>
      <c r="G29" s="141">
        <v>2</v>
      </c>
      <c r="H29" s="141"/>
      <c r="I29" s="141"/>
      <c r="J29" s="67">
        <f>SUM(D29:I29)*10</f>
        <v>30</v>
      </c>
      <c r="K29" s="142">
        <v>4</v>
      </c>
      <c r="L29" s="143" t="s">
        <v>34</v>
      </c>
    </row>
    <row r="30" spans="1:13" ht="20" customHeight="1">
      <c r="A30" s="138">
        <v>2</v>
      </c>
      <c r="B30" s="146" t="s">
        <v>45</v>
      </c>
      <c r="C30" s="129" t="s">
        <v>176</v>
      </c>
      <c r="D30" s="152">
        <v>1</v>
      </c>
      <c r="E30" s="127"/>
      <c r="F30" s="127"/>
      <c r="G30" s="127">
        <v>2</v>
      </c>
      <c r="H30" s="127"/>
      <c r="I30" s="127"/>
      <c r="J30" s="67">
        <f>SUM(D30:I30)*10</f>
        <v>30</v>
      </c>
      <c r="K30" s="67">
        <v>4</v>
      </c>
      <c r="L30" s="68" t="s">
        <v>26</v>
      </c>
    </row>
    <row r="31" spans="1:13" ht="20" customHeight="1">
      <c r="A31" s="35">
        <v>3</v>
      </c>
      <c r="B31" s="147" t="s">
        <v>75</v>
      </c>
      <c r="C31" s="129" t="s">
        <v>177</v>
      </c>
      <c r="D31" s="125">
        <v>1</v>
      </c>
      <c r="E31" s="133">
        <v>1</v>
      </c>
      <c r="F31" s="125"/>
      <c r="G31" s="125"/>
      <c r="H31" s="125"/>
      <c r="I31" s="125"/>
      <c r="J31" s="125">
        <f t="shared" ref="J31:J38" si="2">SUM(D31:I31)*10</f>
        <v>20</v>
      </c>
      <c r="K31" s="134">
        <v>3</v>
      </c>
      <c r="L31" s="68" t="s">
        <v>26</v>
      </c>
    </row>
    <row r="32" spans="1:13" ht="20" customHeight="1">
      <c r="A32" s="17">
        <v>4</v>
      </c>
      <c r="B32" s="148" t="s">
        <v>46</v>
      </c>
      <c r="C32" s="129" t="s">
        <v>178</v>
      </c>
      <c r="D32" s="39">
        <v>1</v>
      </c>
      <c r="E32" s="74"/>
      <c r="F32" s="39"/>
      <c r="G32" s="39">
        <v>1</v>
      </c>
      <c r="H32" s="39"/>
      <c r="I32" s="39"/>
      <c r="J32" s="30">
        <f t="shared" si="2"/>
        <v>20</v>
      </c>
      <c r="K32" s="67">
        <v>3</v>
      </c>
      <c r="L32" s="68" t="s">
        <v>27</v>
      </c>
    </row>
    <row r="33" spans="1:13" ht="20" customHeight="1">
      <c r="A33" s="35">
        <v>5</v>
      </c>
      <c r="B33" s="149" t="s">
        <v>47</v>
      </c>
      <c r="C33" s="129" t="s">
        <v>179</v>
      </c>
      <c r="D33" s="37">
        <v>1</v>
      </c>
      <c r="E33" s="37"/>
      <c r="F33" s="37"/>
      <c r="G33" s="37">
        <v>1</v>
      </c>
      <c r="H33" s="37"/>
      <c r="I33" s="37"/>
      <c r="J33" s="30">
        <f t="shared" si="2"/>
        <v>20</v>
      </c>
      <c r="K33" s="66">
        <v>3</v>
      </c>
      <c r="L33" s="73" t="s">
        <v>34</v>
      </c>
    </row>
    <row r="34" spans="1:13" ht="20" customHeight="1">
      <c r="A34" s="17">
        <v>6</v>
      </c>
      <c r="B34" s="150" t="s">
        <v>194</v>
      </c>
      <c r="C34" s="129" t="s">
        <v>180</v>
      </c>
      <c r="D34" s="37">
        <v>1</v>
      </c>
      <c r="E34" s="37"/>
      <c r="F34" s="37"/>
      <c r="G34" s="37">
        <v>2</v>
      </c>
      <c r="H34" s="37"/>
      <c r="I34" s="37"/>
      <c r="J34" s="30">
        <f t="shared" si="2"/>
        <v>30</v>
      </c>
      <c r="K34" s="36">
        <v>3</v>
      </c>
      <c r="L34" s="73" t="s">
        <v>34</v>
      </c>
    </row>
    <row r="35" spans="1:13" ht="20" customHeight="1">
      <c r="A35" s="140">
        <v>7</v>
      </c>
      <c r="B35" s="151" t="s">
        <v>48</v>
      </c>
      <c r="C35" s="129" t="s">
        <v>181</v>
      </c>
      <c r="D35" s="37">
        <v>1</v>
      </c>
      <c r="E35" s="37"/>
      <c r="F35" s="37"/>
      <c r="G35" s="37"/>
      <c r="H35" s="37">
        <v>2</v>
      </c>
      <c r="I35" s="37"/>
      <c r="J35" s="30">
        <f t="shared" si="2"/>
        <v>30</v>
      </c>
      <c r="K35" s="71">
        <v>4</v>
      </c>
      <c r="L35" s="68" t="s">
        <v>26</v>
      </c>
    </row>
    <row r="36" spans="1:13" ht="20" customHeight="1">
      <c r="A36" s="17">
        <v>8</v>
      </c>
      <c r="B36" s="147" t="s">
        <v>50</v>
      </c>
      <c r="C36" s="129" t="s">
        <v>182</v>
      </c>
      <c r="D36" s="37"/>
      <c r="E36" s="37"/>
      <c r="F36" s="37"/>
      <c r="G36" s="37">
        <v>3</v>
      </c>
      <c r="H36" s="37"/>
      <c r="I36" s="37"/>
      <c r="J36" s="30">
        <f t="shared" si="2"/>
        <v>30</v>
      </c>
      <c r="K36" s="67">
        <v>2</v>
      </c>
      <c r="L36" s="68" t="s">
        <v>26</v>
      </c>
    </row>
    <row r="37" spans="1:13" ht="20" customHeight="1">
      <c r="A37" s="35">
        <v>9</v>
      </c>
      <c r="B37" s="128" t="s">
        <v>52</v>
      </c>
      <c r="C37" s="129" t="s">
        <v>183</v>
      </c>
      <c r="D37" s="37"/>
      <c r="E37" s="37"/>
      <c r="F37" s="37"/>
      <c r="G37" s="37">
        <v>2</v>
      </c>
      <c r="H37" s="37"/>
      <c r="I37" s="37"/>
      <c r="J37" s="30">
        <f t="shared" si="2"/>
        <v>20</v>
      </c>
      <c r="K37" s="67">
        <v>2</v>
      </c>
      <c r="L37" s="68" t="s">
        <v>26</v>
      </c>
      <c r="M37" t="s">
        <v>49</v>
      </c>
    </row>
    <row r="38" spans="1:13" ht="20" customHeight="1" thickBot="1">
      <c r="A38" s="17">
        <v>10</v>
      </c>
      <c r="B38" s="135" t="s">
        <v>51</v>
      </c>
      <c r="C38" s="168" t="s">
        <v>276</v>
      </c>
      <c r="D38" s="37"/>
      <c r="E38" s="37">
        <v>2</v>
      </c>
      <c r="F38" s="37"/>
      <c r="G38" s="59"/>
      <c r="H38" s="37"/>
      <c r="I38" s="37"/>
      <c r="J38" s="30">
        <f t="shared" si="2"/>
        <v>20</v>
      </c>
      <c r="K38" s="67">
        <v>2</v>
      </c>
      <c r="L38" s="68" t="s">
        <v>28</v>
      </c>
    </row>
    <row r="39" spans="1:13" ht="20" customHeight="1" thickBot="1">
      <c r="A39" s="57"/>
      <c r="B39" s="43"/>
      <c r="C39" s="145" t="s">
        <v>18</v>
      </c>
      <c r="D39" s="51">
        <f t="shared" ref="D39:I39" si="3">SUM(D29:D38)</f>
        <v>7</v>
      </c>
      <c r="E39" s="51">
        <f t="shared" si="3"/>
        <v>3</v>
      </c>
      <c r="F39" s="51">
        <f t="shared" si="3"/>
        <v>0</v>
      </c>
      <c r="G39" s="51">
        <f t="shared" si="3"/>
        <v>13</v>
      </c>
      <c r="H39" s="51">
        <f t="shared" si="3"/>
        <v>2</v>
      </c>
      <c r="I39" s="51">
        <f t="shared" si="3"/>
        <v>0</v>
      </c>
      <c r="J39" s="51">
        <f>SUM(J30:J38)</f>
        <v>220</v>
      </c>
      <c r="K39" s="51">
        <f>SUM(K29:K38)</f>
        <v>30</v>
      </c>
      <c r="L39" s="16"/>
    </row>
    <row r="40" spans="1:13" ht="20" customHeight="1">
      <c r="A40" s="43"/>
      <c r="B40" s="43"/>
      <c r="C40" s="166"/>
      <c r="D40" s="43"/>
      <c r="E40" s="43"/>
      <c r="F40" s="43"/>
      <c r="G40" s="43"/>
      <c r="H40" s="43"/>
      <c r="I40" s="43"/>
      <c r="J40" s="43"/>
      <c r="K40" s="43"/>
      <c r="L40" s="43"/>
    </row>
    <row r="41" spans="1:13" ht="20" customHeight="1" thickBot="1">
      <c r="A41" s="43"/>
      <c r="B41" s="43"/>
      <c r="C41" s="166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 ht="14" customHeight="1" thickBot="1">
      <c r="A42" s="12"/>
      <c r="B42" s="13"/>
      <c r="C42" s="163"/>
      <c r="D42" s="13"/>
      <c r="E42" s="13"/>
      <c r="F42" s="14" t="s">
        <v>2</v>
      </c>
      <c r="G42" s="13"/>
      <c r="H42" s="13" t="s">
        <v>20</v>
      </c>
      <c r="I42" s="13"/>
      <c r="J42" s="13"/>
      <c r="K42" s="52" t="s">
        <v>163</v>
      </c>
      <c r="L42" s="16"/>
    </row>
    <row r="43" spans="1:13" ht="15" customHeight="1">
      <c r="A43" s="17" t="s">
        <v>4</v>
      </c>
      <c r="B43" s="18" t="s">
        <v>5</v>
      </c>
      <c r="C43" s="164" t="s">
        <v>6</v>
      </c>
      <c r="D43" s="53" t="s">
        <v>21</v>
      </c>
      <c r="E43" s="54"/>
      <c r="F43" s="19"/>
      <c r="G43" s="19"/>
      <c r="H43" s="19"/>
      <c r="I43" s="20"/>
      <c r="J43" s="18" t="s">
        <v>7</v>
      </c>
      <c r="K43" s="21" t="s">
        <v>8</v>
      </c>
      <c r="L43" s="22" t="s">
        <v>9</v>
      </c>
    </row>
    <row r="44" spans="1:13" ht="15" customHeight="1" thickBot="1">
      <c r="A44" s="23"/>
      <c r="B44" s="24"/>
      <c r="C44" s="165"/>
      <c r="D44" s="25" t="s">
        <v>10</v>
      </c>
      <c r="E44" s="25" t="s">
        <v>11</v>
      </c>
      <c r="F44" s="25" t="s">
        <v>12</v>
      </c>
      <c r="G44" s="25" t="s">
        <v>13</v>
      </c>
      <c r="H44" s="25" t="s">
        <v>14</v>
      </c>
      <c r="I44" s="25" t="s">
        <v>15</v>
      </c>
      <c r="J44" s="25" t="s">
        <v>16</v>
      </c>
      <c r="K44" s="27" t="s">
        <v>17</v>
      </c>
      <c r="L44" s="28"/>
    </row>
    <row r="45" spans="1:13" ht="20" customHeight="1">
      <c r="A45" s="38">
        <v>1</v>
      </c>
      <c r="B45" s="79" t="s">
        <v>67</v>
      </c>
      <c r="C45" s="77" t="s">
        <v>185</v>
      </c>
      <c r="D45" s="40">
        <v>1</v>
      </c>
      <c r="E45" s="157"/>
      <c r="F45" s="41"/>
      <c r="G45" s="157">
        <v>1</v>
      </c>
      <c r="H45" s="41"/>
      <c r="I45" s="41"/>
      <c r="J45" s="30">
        <f>SUM(D45:I45)*10</f>
        <v>20</v>
      </c>
      <c r="K45" s="32">
        <v>3</v>
      </c>
      <c r="L45" s="73" t="s">
        <v>34</v>
      </c>
    </row>
    <row r="46" spans="1:13" ht="20" customHeight="1">
      <c r="A46" s="17">
        <v>2</v>
      </c>
      <c r="B46" s="78" t="s">
        <v>68</v>
      </c>
      <c r="C46" s="77" t="s">
        <v>186</v>
      </c>
      <c r="D46" s="39">
        <v>1</v>
      </c>
      <c r="E46" s="74"/>
      <c r="F46" s="39">
        <v>2</v>
      </c>
      <c r="G46" s="39"/>
      <c r="H46" s="39"/>
      <c r="I46" s="39"/>
      <c r="J46" s="30">
        <f t="shared" ref="J46:J54" si="4">SUM(D46:I46)*10</f>
        <v>30</v>
      </c>
      <c r="K46" s="49">
        <v>4</v>
      </c>
      <c r="L46" s="68" t="s">
        <v>26</v>
      </c>
    </row>
    <row r="47" spans="1:13" ht="20" customHeight="1">
      <c r="A47" s="35">
        <v>3</v>
      </c>
      <c r="B47" s="78" t="s">
        <v>69</v>
      </c>
      <c r="C47" s="77" t="s">
        <v>184</v>
      </c>
      <c r="D47" s="30">
        <v>2</v>
      </c>
      <c r="E47" s="75"/>
      <c r="F47" s="30"/>
      <c r="G47" s="30">
        <v>2</v>
      </c>
      <c r="H47" s="30"/>
      <c r="I47" s="30"/>
      <c r="J47" s="30">
        <f t="shared" si="4"/>
        <v>40</v>
      </c>
      <c r="K47" s="67">
        <v>5</v>
      </c>
      <c r="L47" s="68" t="s">
        <v>241</v>
      </c>
    </row>
    <row r="48" spans="1:13" ht="20" customHeight="1">
      <c r="A48" s="17">
        <v>4</v>
      </c>
      <c r="B48" s="79" t="s">
        <v>148</v>
      </c>
      <c r="C48" s="77" t="s">
        <v>187</v>
      </c>
      <c r="D48" s="39"/>
      <c r="E48" s="74">
        <v>2</v>
      </c>
      <c r="F48" s="39"/>
      <c r="G48" s="39"/>
      <c r="H48" s="39"/>
      <c r="I48" s="39"/>
      <c r="J48" s="30">
        <f t="shared" si="4"/>
        <v>20</v>
      </c>
      <c r="K48" s="67">
        <v>3</v>
      </c>
      <c r="L48" s="68" t="s">
        <v>26</v>
      </c>
    </row>
    <row r="49" spans="1:13" ht="20" customHeight="1">
      <c r="A49" s="35">
        <v>5</v>
      </c>
      <c r="B49" s="79" t="s">
        <v>70</v>
      </c>
      <c r="C49" s="77" t="s">
        <v>188</v>
      </c>
      <c r="D49" s="37"/>
      <c r="E49" s="37"/>
      <c r="F49" s="37"/>
      <c r="G49" s="37">
        <v>2</v>
      </c>
      <c r="H49" s="37"/>
      <c r="I49" s="37"/>
      <c r="J49" s="30">
        <f t="shared" si="4"/>
        <v>20</v>
      </c>
      <c r="K49" s="92">
        <v>3</v>
      </c>
      <c r="L49" s="68" t="s">
        <v>26</v>
      </c>
    </row>
    <row r="50" spans="1:13" ht="20" customHeight="1">
      <c r="A50" s="17">
        <v>6</v>
      </c>
      <c r="B50" s="79" t="s">
        <v>125</v>
      </c>
      <c r="C50" s="77" t="s">
        <v>189</v>
      </c>
      <c r="D50" s="37">
        <v>1</v>
      </c>
      <c r="E50" s="37"/>
      <c r="F50" s="37"/>
      <c r="G50" s="37"/>
      <c r="H50" s="37">
        <v>2</v>
      </c>
      <c r="I50" s="37"/>
      <c r="J50" s="30">
        <f t="shared" si="4"/>
        <v>30</v>
      </c>
      <c r="K50" s="67">
        <v>4</v>
      </c>
      <c r="L50" s="68" t="s">
        <v>78</v>
      </c>
    </row>
    <row r="51" spans="1:13" ht="20" customHeight="1">
      <c r="A51" s="35">
        <v>7</v>
      </c>
      <c r="B51" s="79" t="s">
        <v>71</v>
      </c>
      <c r="C51" s="77" t="s">
        <v>190</v>
      </c>
      <c r="D51" s="37">
        <v>1</v>
      </c>
      <c r="E51" s="37"/>
      <c r="F51" s="37"/>
      <c r="G51" s="37"/>
      <c r="H51" s="37">
        <v>2</v>
      </c>
      <c r="I51" s="37"/>
      <c r="J51" s="30">
        <f t="shared" si="4"/>
        <v>30</v>
      </c>
      <c r="K51" s="67">
        <v>3</v>
      </c>
      <c r="L51" s="68" t="s">
        <v>26</v>
      </c>
    </row>
    <row r="52" spans="1:13" ht="20" customHeight="1">
      <c r="A52" s="17">
        <v>8</v>
      </c>
      <c r="B52" s="78" t="s">
        <v>72</v>
      </c>
      <c r="C52" s="77" t="s">
        <v>191</v>
      </c>
      <c r="D52" s="37"/>
      <c r="E52" s="37"/>
      <c r="F52" s="37"/>
      <c r="G52" s="37">
        <v>3</v>
      </c>
      <c r="H52" s="37"/>
      <c r="I52" s="37"/>
      <c r="J52" s="30">
        <f t="shared" si="4"/>
        <v>30</v>
      </c>
      <c r="K52" s="67">
        <v>2</v>
      </c>
      <c r="L52" s="68" t="s">
        <v>26</v>
      </c>
    </row>
    <row r="53" spans="1:13" ht="20" customHeight="1">
      <c r="A53" s="35">
        <v>9</v>
      </c>
      <c r="B53" s="76" t="s">
        <v>77</v>
      </c>
      <c r="C53" s="77" t="s">
        <v>192</v>
      </c>
      <c r="D53" s="37"/>
      <c r="E53" s="37">
        <v>1</v>
      </c>
      <c r="F53" s="37"/>
      <c r="G53" s="37"/>
      <c r="H53" s="37"/>
      <c r="I53" s="37"/>
      <c r="J53" s="30">
        <f t="shared" si="4"/>
        <v>10</v>
      </c>
      <c r="K53" s="93">
        <v>1</v>
      </c>
      <c r="L53" s="68" t="s">
        <v>26</v>
      </c>
      <c r="M53" t="s">
        <v>76</v>
      </c>
    </row>
    <row r="54" spans="1:13" ht="20" customHeight="1" thickBot="1">
      <c r="A54" s="17">
        <v>10</v>
      </c>
      <c r="B54" s="86" t="s">
        <v>73</v>
      </c>
      <c r="C54" s="77" t="s">
        <v>277</v>
      </c>
      <c r="D54" s="37"/>
      <c r="E54" s="37">
        <v>2</v>
      </c>
      <c r="F54" s="37"/>
      <c r="G54" s="59"/>
      <c r="H54" s="37"/>
      <c r="I54" s="37"/>
      <c r="J54" s="30">
        <f t="shared" si="4"/>
        <v>20</v>
      </c>
      <c r="K54" s="67">
        <v>2</v>
      </c>
      <c r="L54" s="68" t="s">
        <v>28</v>
      </c>
    </row>
    <row r="55" spans="1:13" ht="20" customHeight="1" thickBot="1">
      <c r="A55" s="57"/>
      <c r="B55" s="43"/>
      <c r="C55" s="145" t="s">
        <v>18</v>
      </c>
      <c r="D55" s="51">
        <f t="shared" ref="D55:K55" si="5">SUM(D45:D54)</f>
        <v>6</v>
      </c>
      <c r="E55" s="51">
        <f t="shared" si="5"/>
        <v>5</v>
      </c>
      <c r="F55" s="51">
        <f t="shared" si="5"/>
        <v>2</v>
      </c>
      <c r="G55" s="51">
        <f t="shared" si="5"/>
        <v>8</v>
      </c>
      <c r="H55" s="51">
        <f t="shared" si="5"/>
        <v>4</v>
      </c>
      <c r="I55" s="51">
        <f t="shared" si="5"/>
        <v>0</v>
      </c>
      <c r="J55" s="51">
        <f t="shared" si="5"/>
        <v>250</v>
      </c>
      <c r="K55" s="51">
        <f t="shared" si="5"/>
        <v>30</v>
      </c>
      <c r="L55" s="16"/>
    </row>
    <row r="56" spans="1:13" ht="20" customHeight="1">
      <c r="A56" s="43"/>
      <c r="B56" s="43"/>
      <c r="C56" s="166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3" ht="20" customHeight="1" thickBot="1">
      <c r="A57" s="43"/>
      <c r="B57" s="43"/>
      <c r="C57" s="166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 ht="14" customHeight="1" thickBot="1">
      <c r="A58" s="12"/>
      <c r="B58" s="13"/>
      <c r="C58" s="163"/>
      <c r="D58" s="13"/>
      <c r="E58" s="13"/>
      <c r="F58" s="14" t="s">
        <v>2</v>
      </c>
      <c r="G58" s="13"/>
      <c r="H58" s="13" t="s">
        <v>63</v>
      </c>
      <c r="I58" s="13"/>
      <c r="J58" s="13"/>
      <c r="K58" s="52" t="s">
        <v>163</v>
      </c>
      <c r="L58" s="16"/>
    </row>
    <row r="59" spans="1:13" ht="15" customHeight="1">
      <c r="A59" s="17" t="s">
        <v>4</v>
      </c>
      <c r="B59" s="18" t="s">
        <v>5</v>
      </c>
      <c r="C59" s="164" t="s">
        <v>6</v>
      </c>
      <c r="D59" s="53" t="s">
        <v>21</v>
      </c>
      <c r="E59" s="54"/>
      <c r="F59" s="19"/>
      <c r="G59" s="19"/>
      <c r="H59" s="19"/>
      <c r="I59" s="20"/>
      <c r="J59" s="18" t="s">
        <v>7</v>
      </c>
      <c r="K59" s="21" t="s">
        <v>8</v>
      </c>
      <c r="L59" s="22" t="s">
        <v>9</v>
      </c>
    </row>
    <row r="60" spans="1:13" ht="15" customHeight="1" thickBot="1">
      <c r="A60" s="23"/>
      <c r="B60" s="24"/>
      <c r="C60" s="165"/>
      <c r="D60" s="25" t="s">
        <v>10</v>
      </c>
      <c r="E60" s="25" t="s">
        <v>11</v>
      </c>
      <c r="F60" s="25" t="s">
        <v>12</v>
      </c>
      <c r="G60" s="25" t="s">
        <v>13</v>
      </c>
      <c r="H60" s="25" t="s">
        <v>14</v>
      </c>
      <c r="I60" s="25" t="s">
        <v>15</v>
      </c>
      <c r="J60" s="25" t="s">
        <v>16</v>
      </c>
      <c r="K60" s="27" t="s">
        <v>17</v>
      </c>
      <c r="L60" s="28"/>
    </row>
    <row r="61" spans="1:13" ht="20" customHeight="1">
      <c r="A61" s="38">
        <v>1</v>
      </c>
      <c r="B61" s="82" t="s">
        <v>79</v>
      </c>
      <c r="C61" s="77" t="s">
        <v>196</v>
      </c>
      <c r="D61" s="40">
        <v>2</v>
      </c>
      <c r="E61" s="41"/>
      <c r="F61" s="41"/>
      <c r="G61" s="41">
        <v>2</v>
      </c>
      <c r="H61" s="41"/>
      <c r="I61" s="41"/>
      <c r="J61" s="30">
        <f>SUM(D61:I61)*10</f>
        <v>40</v>
      </c>
      <c r="K61" s="32">
        <v>5</v>
      </c>
      <c r="L61" s="68" t="s">
        <v>26</v>
      </c>
    </row>
    <row r="62" spans="1:13" ht="20" customHeight="1">
      <c r="A62" s="35">
        <v>2</v>
      </c>
      <c r="B62" s="82" t="s">
        <v>80</v>
      </c>
      <c r="C62" s="77" t="s">
        <v>197</v>
      </c>
      <c r="D62" s="30"/>
      <c r="E62" s="75"/>
      <c r="F62" s="30"/>
      <c r="G62" s="30">
        <v>2</v>
      </c>
      <c r="H62" s="30"/>
      <c r="I62" s="30"/>
      <c r="J62" s="30">
        <f t="shared" ref="J62:J69" si="6">SUM(D62:I62)*10</f>
        <v>20</v>
      </c>
      <c r="K62" s="67">
        <v>3</v>
      </c>
      <c r="L62" s="68" t="s">
        <v>26</v>
      </c>
    </row>
    <row r="63" spans="1:13" ht="20" customHeight="1">
      <c r="A63" s="35">
        <v>3</v>
      </c>
      <c r="B63" s="82" t="s">
        <v>81</v>
      </c>
      <c r="C63" s="77" t="s">
        <v>195</v>
      </c>
      <c r="D63" s="39">
        <v>1</v>
      </c>
      <c r="E63" s="74"/>
      <c r="F63" s="39"/>
      <c r="G63" s="39"/>
      <c r="H63" s="39">
        <v>2</v>
      </c>
      <c r="I63" s="39"/>
      <c r="J63" s="30">
        <f t="shared" si="6"/>
        <v>30</v>
      </c>
      <c r="K63" s="67">
        <v>4</v>
      </c>
      <c r="L63" s="68" t="s">
        <v>242</v>
      </c>
    </row>
    <row r="64" spans="1:13" ht="20" customHeight="1">
      <c r="A64" s="35">
        <v>4</v>
      </c>
      <c r="B64" s="82" t="s">
        <v>82</v>
      </c>
      <c r="C64" s="77" t="s">
        <v>198</v>
      </c>
      <c r="D64" s="37">
        <v>1</v>
      </c>
      <c r="E64" s="37"/>
      <c r="F64" s="37"/>
      <c r="G64" s="37"/>
      <c r="H64" s="37">
        <v>2</v>
      </c>
      <c r="I64" s="37"/>
      <c r="J64" s="30">
        <f t="shared" si="6"/>
        <v>30</v>
      </c>
      <c r="K64" s="66">
        <v>4</v>
      </c>
      <c r="L64" s="73" t="s">
        <v>34</v>
      </c>
    </row>
    <row r="65" spans="1:13" ht="20" customHeight="1">
      <c r="A65" s="35">
        <v>5</v>
      </c>
      <c r="B65" s="82" t="s">
        <v>83</v>
      </c>
      <c r="C65" s="77" t="s">
        <v>199</v>
      </c>
      <c r="D65" s="37">
        <v>1</v>
      </c>
      <c r="E65" s="37"/>
      <c r="F65" s="37"/>
      <c r="G65" s="37"/>
      <c r="H65" s="37">
        <v>1</v>
      </c>
      <c r="I65" s="37"/>
      <c r="J65" s="30">
        <f t="shared" si="6"/>
        <v>20</v>
      </c>
      <c r="K65" s="36">
        <v>2</v>
      </c>
      <c r="L65" s="73" t="s">
        <v>89</v>
      </c>
    </row>
    <row r="66" spans="1:13" ht="20" customHeight="1">
      <c r="A66" s="35">
        <v>7</v>
      </c>
      <c r="B66" s="76" t="s">
        <v>86</v>
      </c>
      <c r="C66" s="77" t="s">
        <v>200</v>
      </c>
      <c r="D66" s="37">
        <v>1</v>
      </c>
      <c r="E66" s="37"/>
      <c r="F66" s="37"/>
      <c r="G66" s="37"/>
      <c r="H66" s="37">
        <v>2</v>
      </c>
      <c r="I66" s="37"/>
      <c r="J66" s="30">
        <f t="shared" si="6"/>
        <v>30</v>
      </c>
      <c r="K66" s="71">
        <v>4</v>
      </c>
      <c r="L66" s="68" t="s">
        <v>26</v>
      </c>
      <c r="M66" s="158" t="s">
        <v>238</v>
      </c>
    </row>
    <row r="67" spans="1:13" ht="20" customHeight="1">
      <c r="A67" s="35">
        <v>8</v>
      </c>
      <c r="B67" s="76" t="s">
        <v>87</v>
      </c>
      <c r="C67" s="77" t="s">
        <v>201</v>
      </c>
      <c r="D67" s="37">
        <v>1</v>
      </c>
      <c r="E67" s="37"/>
      <c r="F67" s="37"/>
      <c r="G67" s="37"/>
      <c r="H67" s="37">
        <v>2</v>
      </c>
      <c r="I67" s="37"/>
      <c r="J67" s="30">
        <f t="shared" si="6"/>
        <v>30</v>
      </c>
      <c r="K67" s="67">
        <v>4</v>
      </c>
      <c r="L67" s="68" t="s">
        <v>26</v>
      </c>
      <c r="M67" t="s">
        <v>225</v>
      </c>
    </row>
    <row r="68" spans="1:13" ht="20" customHeight="1">
      <c r="A68" s="35">
        <v>9</v>
      </c>
      <c r="B68" s="76" t="s">
        <v>88</v>
      </c>
      <c r="C68" s="77" t="s">
        <v>202</v>
      </c>
      <c r="D68" s="37"/>
      <c r="F68" s="97"/>
      <c r="G68" s="37">
        <v>3</v>
      </c>
      <c r="H68" s="37"/>
      <c r="I68" s="37"/>
      <c r="J68" s="30">
        <f t="shared" si="6"/>
        <v>30</v>
      </c>
      <c r="K68" s="67">
        <v>2</v>
      </c>
      <c r="L68" s="68" t="s">
        <v>26</v>
      </c>
      <c r="M68" t="s">
        <v>84</v>
      </c>
    </row>
    <row r="69" spans="1:13" ht="19.5" customHeight="1" thickBot="1">
      <c r="A69" s="35">
        <v>10</v>
      </c>
      <c r="B69" s="94" t="s">
        <v>85</v>
      </c>
      <c r="C69" s="77" t="s">
        <v>278</v>
      </c>
      <c r="D69" s="37"/>
      <c r="E69" s="37">
        <v>2</v>
      </c>
      <c r="F69" s="96"/>
      <c r="G69" s="55"/>
      <c r="H69" s="37"/>
      <c r="I69" s="37"/>
      <c r="J69" s="30">
        <f t="shared" si="6"/>
        <v>20</v>
      </c>
      <c r="K69" s="72">
        <v>2</v>
      </c>
      <c r="L69" s="68" t="s">
        <v>28</v>
      </c>
    </row>
    <row r="70" spans="1:13" ht="20" customHeight="1" thickBot="1">
      <c r="A70" s="57"/>
      <c r="C70" s="145" t="s">
        <v>18</v>
      </c>
      <c r="D70" s="51">
        <f t="shared" ref="D70:K70" si="7">SUM(D61:D69)</f>
        <v>7</v>
      </c>
      <c r="E70" s="51">
        <f t="shared" si="7"/>
        <v>2</v>
      </c>
      <c r="F70" s="51">
        <f t="shared" si="7"/>
        <v>0</v>
      </c>
      <c r="G70" s="51">
        <f t="shared" si="7"/>
        <v>7</v>
      </c>
      <c r="H70" s="51">
        <f t="shared" si="7"/>
        <v>9</v>
      </c>
      <c r="I70" s="51">
        <f t="shared" si="7"/>
        <v>0</v>
      </c>
      <c r="J70" s="51">
        <f t="shared" si="7"/>
        <v>250</v>
      </c>
      <c r="K70" s="51">
        <f t="shared" si="7"/>
        <v>30</v>
      </c>
      <c r="L70" s="16"/>
    </row>
    <row r="71" spans="1:13" ht="20" customHeight="1">
      <c r="A71" s="43"/>
      <c r="C71" s="166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3" ht="20" customHeight="1" thickBot="1">
      <c r="A72" s="43"/>
      <c r="C72" s="166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1:13" ht="14" customHeight="1" thickBot="1">
      <c r="A73" s="12"/>
      <c r="B73" s="13"/>
      <c r="C73" s="163"/>
      <c r="D73" s="13"/>
      <c r="E73" s="13"/>
      <c r="F73" s="14" t="s">
        <v>2</v>
      </c>
      <c r="G73" s="13"/>
      <c r="H73" s="13" t="s">
        <v>64</v>
      </c>
      <c r="I73" s="13"/>
      <c r="J73" s="13"/>
      <c r="K73" s="52" t="s">
        <v>163</v>
      </c>
      <c r="L73" s="16"/>
    </row>
    <row r="74" spans="1:13" ht="15" customHeight="1">
      <c r="A74" s="17" t="s">
        <v>4</v>
      </c>
      <c r="B74" s="18" t="s">
        <v>5</v>
      </c>
      <c r="C74" s="164" t="s">
        <v>6</v>
      </c>
      <c r="D74" s="53" t="s">
        <v>21</v>
      </c>
      <c r="E74" s="54"/>
      <c r="F74" s="19"/>
      <c r="G74" s="19"/>
      <c r="H74" s="19"/>
      <c r="I74" s="20"/>
      <c r="J74" s="18" t="s">
        <v>7</v>
      </c>
      <c r="K74" s="21" t="s">
        <v>8</v>
      </c>
      <c r="L74" s="22" t="s">
        <v>9</v>
      </c>
    </row>
    <row r="75" spans="1:13" ht="15" customHeight="1" thickBot="1">
      <c r="A75" s="23"/>
      <c r="B75" s="24"/>
      <c r="C75" s="165"/>
      <c r="D75" s="25" t="s">
        <v>10</v>
      </c>
      <c r="E75" s="25" t="s">
        <v>11</v>
      </c>
      <c r="F75" s="25" t="s">
        <v>12</v>
      </c>
      <c r="G75" s="25" t="s">
        <v>13</v>
      </c>
      <c r="H75" s="25" t="s">
        <v>14</v>
      </c>
      <c r="I75" s="25" t="s">
        <v>15</v>
      </c>
      <c r="J75" s="25" t="s">
        <v>16</v>
      </c>
      <c r="K75" s="27" t="s">
        <v>17</v>
      </c>
      <c r="L75" s="28"/>
    </row>
    <row r="76" spans="1:13" ht="20" customHeight="1">
      <c r="A76" s="38">
        <v>1</v>
      </c>
      <c r="B76" s="82" t="s">
        <v>100</v>
      </c>
      <c r="C76" s="77" t="s">
        <v>204</v>
      </c>
      <c r="D76" s="40">
        <v>1</v>
      </c>
      <c r="E76" s="41"/>
      <c r="F76" s="41"/>
      <c r="G76" s="41">
        <v>2</v>
      </c>
      <c r="H76" s="41"/>
      <c r="I76" s="41"/>
      <c r="J76" s="30">
        <f>SUM(D76:I76)*10</f>
        <v>30</v>
      </c>
      <c r="K76" s="32">
        <v>4</v>
      </c>
      <c r="L76" s="68" t="s">
        <v>26</v>
      </c>
    </row>
    <row r="77" spans="1:13" ht="20" customHeight="1">
      <c r="A77" s="17">
        <v>2</v>
      </c>
      <c r="B77" s="82" t="s">
        <v>126</v>
      </c>
      <c r="C77" s="77" t="s">
        <v>205</v>
      </c>
      <c r="D77" s="39">
        <v>1</v>
      </c>
      <c r="E77" s="74"/>
      <c r="F77" s="39"/>
      <c r="G77" s="39">
        <v>2</v>
      </c>
      <c r="H77" s="39"/>
      <c r="I77" s="39"/>
      <c r="J77" s="30">
        <f t="shared" ref="J77:J84" si="8">SUM(D77:I77)*10</f>
        <v>30</v>
      </c>
      <c r="K77" s="49">
        <v>4</v>
      </c>
      <c r="L77" s="131" t="s">
        <v>243</v>
      </c>
    </row>
    <row r="78" spans="1:13" ht="20" customHeight="1">
      <c r="A78" s="35">
        <v>3</v>
      </c>
      <c r="B78" s="82" t="s">
        <v>101</v>
      </c>
      <c r="C78" s="77" t="s">
        <v>206</v>
      </c>
      <c r="D78" s="30">
        <v>1</v>
      </c>
      <c r="E78" s="75"/>
      <c r="F78" s="30"/>
      <c r="G78" s="30">
        <v>2</v>
      </c>
      <c r="H78" s="30"/>
      <c r="I78" s="30"/>
      <c r="J78" s="30">
        <f t="shared" si="8"/>
        <v>30</v>
      </c>
      <c r="K78" s="67">
        <v>4</v>
      </c>
      <c r="L78" s="68" t="s">
        <v>241</v>
      </c>
    </row>
    <row r="79" spans="1:13" ht="20" customHeight="1">
      <c r="A79" s="17">
        <v>4</v>
      </c>
      <c r="B79" s="82" t="s">
        <v>127</v>
      </c>
      <c r="C79" s="77" t="s">
        <v>203</v>
      </c>
      <c r="D79" s="37">
        <v>1</v>
      </c>
      <c r="E79" s="37"/>
      <c r="F79" s="37"/>
      <c r="G79" s="37"/>
      <c r="H79" s="37">
        <v>2</v>
      </c>
      <c r="I79" s="37"/>
      <c r="J79" s="30">
        <f t="shared" si="8"/>
        <v>30</v>
      </c>
      <c r="K79" s="93">
        <v>3</v>
      </c>
      <c r="L79" s="68" t="s">
        <v>26</v>
      </c>
    </row>
    <row r="80" spans="1:13" ht="20" customHeight="1">
      <c r="A80" s="35">
        <v>5</v>
      </c>
      <c r="B80" s="82" t="s">
        <v>231</v>
      </c>
      <c r="C80" s="77" t="s">
        <v>207</v>
      </c>
      <c r="D80" s="37">
        <v>1</v>
      </c>
      <c r="E80" s="37">
        <v>1</v>
      </c>
      <c r="F80" s="37"/>
      <c r="G80" s="37"/>
      <c r="H80" s="37"/>
      <c r="I80" s="37"/>
      <c r="J80" s="30">
        <f t="shared" si="8"/>
        <v>20</v>
      </c>
      <c r="K80" s="67">
        <v>2</v>
      </c>
      <c r="L80" s="68" t="s">
        <v>241</v>
      </c>
    </row>
    <row r="81" spans="1:13" ht="20" customHeight="1">
      <c r="A81" s="17">
        <v>6</v>
      </c>
      <c r="B81" s="76" t="s">
        <v>104</v>
      </c>
      <c r="C81" s="77" t="s">
        <v>208</v>
      </c>
      <c r="D81" s="39">
        <v>1</v>
      </c>
      <c r="E81" s="74"/>
      <c r="F81" s="39"/>
      <c r="G81" s="39"/>
      <c r="H81" s="39">
        <v>2</v>
      </c>
      <c r="I81" s="39"/>
      <c r="J81" s="30">
        <f t="shared" si="8"/>
        <v>30</v>
      </c>
      <c r="K81" s="67">
        <v>4</v>
      </c>
      <c r="L81" s="68" t="s">
        <v>26</v>
      </c>
      <c r="M81" t="s">
        <v>226</v>
      </c>
    </row>
    <row r="82" spans="1:13" ht="20" customHeight="1">
      <c r="A82" s="35">
        <v>7</v>
      </c>
      <c r="B82" s="76" t="s">
        <v>105</v>
      </c>
      <c r="C82" s="77" t="s">
        <v>209</v>
      </c>
      <c r="D82" s="37"/>
      <c r="E82" s="37">
        <v>1</v>
      </c>
      <c r="F82" s="37"/>
      <c r="G82" s="37"/>
      <c r="H82" s="37">
        <v>2</v>
      </c>
      <c r="I82" s="37"/>
      <c r="J82" s="30">
        <f t="shared" si="8"/>
        <v>30</v>
      </c>
      <c r="K82" s="92">
        <v>4</v>
      </c>
      <c r="L82" s="68" t="s">
        <v>26</v>
      </c>
      <c r="M82" t="s">
        <v>230</v>
      </c>
    </row>
    <row r="83" spans="1:13" ht="20" customHeight="1">
      <c r="A83" s="17">
        <v>8</v>
      </c>
      <c r="B83" s="76" t="s">
        <v>106</v>
      </c>
      <c r="C83" s="77" t="s">
        <v>210</v>
      </c>
      <c r="D83" s="37">
        <v>1</v>
      </c>
      <c r="E83" s="37"/>
      <c r="F83" s="37"/>
      <c r="G83" s="37"/>
      <c r="H83" s="37">
        <v>2</v>
      </c>
      <c r="I83" s="37"/>
      <c r="J83" s="30">
        <f t="shared" si="8"/>
        <v>30</v>
      </c>
      <c r="K83" s="67">
        <v>3</v>
      </c>
      <c r="L83" s="68" t="s">
        <v>26</v>
      </c>
      <c r="M83" t="s">
        <v>103</v>
      </c>
    </row>
    <row r="84" spans="1:13" ht="20" customHeight="1" thickBot="1">
      <c r="A84" s="35">
        <v>9</v>
      </c>
      <c r="B84" s="98" t="s">
        <v>102</v>
      </c>
      <c r="C84" s="77" t="s">
        <v>279</v>
      </c>
      <c r="D84" s="37"/>
      <c r="E84" s="37">
        <v>2</v>
      </c>
      <c r="F84" s="37"/>
      <c r="G84" s="37"/>
      <c r="H84" s="37"/>
      <c r="I84" s="37"/>
      <c r="J84" s="30">
        <f t="shared" si="8"/>
        <v>20</v>
      </c>
      <c r="K84" s="67">
        <v>2</v>
      </c>
      <c r="L84" s="68" t="s">
        <v>28</v>
      </c>
    </row>
    <row r="85" spans="1:13" ht="20" customHeight="1" thickBot="1">
      <c r="A85" s="57"/>
      <c r="C85" s="145" t="s">
        <v>18</v>
      </c>
      <c r="D85" s="51">
        <f t="shared" ref="D85:K85" si="9">SUM(D76:D84)</f>
        <v>7</v>
      </c>
      <c r="E85" s="51">
        <f t="shared" si="9"/>
        <v>4</v>
      </c>
      <c r="F85" s="51">
        <f t="shared" si="9"/>
        <v>0</v>
      </c>
      <c r="G85" s="51">
        <f t="shared" si="9"/>
        <v>6</v>
      </c>
      <c r="H85" s="51">
        <f t="shared" si="9"/>
        <v>8</v>
      </c>
      <c r="I85" s="51">
        <f t="shared" si="9"/>
        <v>0</v>
      </c>
      <c r="J85" s="51">
        <f t="shared" si="9"/>
        <v>250</v>
      </c>
      <c r="K85" s="51">
        <f t="shared" si="9"/>
        <v>30</v>
      </c>
      <c r="L85" s="16"/>
    </row>
    <row r="86" spans="1:13" ht="20" customHeight="1">
      <c r="A86" s="43"/>
      <c r="B86" s="43"/>
      <c r="C86" s="166"/>
      <c r="D86" s="43"/>
      <c r="E86" s="43"/>
      <c r="F86" s="43"/>
      <c r="G86" s="43"/>
      <c r="H86" s="43"/>
      <c r="I86" s="43"/>
      <c r="J86" s="43"/>
      <c r="K86" s="43"/>
      <c r="L86" s="43"/>
    </row>
    <row r="87" spans="1:13" ht="20" customHeight="1" thickBot="1">
      <c r="A87" s="43"/>
      <c r="B87" s="43"/>
      <c r="C87" s="166"/>
      <c r="D87" s="43"/>
      <c r="E87" s="43"/>
      <c r="F87" s="43"/>
      <c r="G87" s="43"/>
      <c r="H87" s="43"/>
      <c r="I87" s="43"/>
      <c r="J87" s="43"/>
      <c r="K87" s="43"/>
      <c r="L87" s="43"/>
      <c r="M87" s="43"/>
    </row>
    <row r="88" spans="1:13" ht="14" customHeight="1" thickBot="1">
      <c r="A88" s="12"/>
      <c r="B88" s="13"/>
      <c r="C88" s="163"/>
      <c r="D88" s="13"/>
      <c r="E88" s="13"/>
      <c r="F88" s="14" t="s">
        <v>2</v>
      </c>
      <c r="G88" s="13"/>
      <c r="H88" s="13" t="s">
        <v>65</v>
      </c>
      <c r="I88" s="13"/>
      <c r="J88" s="13"/>
      <c r="K88" s="52" t="s">
        <v>163</v>
      </c>
      <c r="L88" s="16"/>
    </row>
    <row r="89" spans="1:13" ht="15" customHeight="1">
      <c r="A89" s="17" t="s">
        <v>4</v>
      </c>
      <c r="B89" s="18" t="s">
        <v>5</v>
      </c>
      <c r="C89" s="164" t="s">
        <v>6</v>
      </c>
      <c r="D89" s="53" t="s">
        <v>21</v>
      </c>
      <c r="E89" s="54"/>
      <c r="F89" s="19"/>
      <c r="G89" s="19"/>
      <c r="H89" s="19"/>
      <c r="I89" s="20"/>
      <c r="J89" s="18" t="s">
        <v>7</v>
      </c>
      <c r="K89" s="21" t="s">
        <v>8</v>
      </c>
      <c r="L89" s="22" t="s">
        <v>9</v>
      </c>
    </row>
    <row r="90" spans="1:13" ht="15" customHeight="1" thickBot="1">
      <c r="A90" s="23"/>
      <c r="B90" s="24"/>
      <c r="C90" s="165"/>
      <c r="D90" s="25" t="s">
        <v>10</v>
      </c>
      <c r="E90" s="25" t="s">
        <v>11</v>
      </c>
      <c r="F90" s="25" t="s">
        <v>12</v>
      </c>
      <c r="G90" s="25" t="s">
        <v>13</v>
      </c>
      <c r="H90" s="25" t="s">
        <v>14</v>
      </c>
      <c r="I90" s="25" t="s">
        <v>15</v>
      </c>
      <c r="J90" s="25" t="s">
        <v>16</v>
      </c>
      <c r="K90" s="27" t="s">
        <v>17</v>
      </c>
      <c r="L90" s="28"/>
    </row>
    <row r="91" spans="1:13" ht="20" customHeight="1">
      <c r="A91" s="38">
        <v>1</v>
      </c>
      <c r="B91" s="82" t="s">
        <v>165</v>
      </c>
      <c r="C91" s="77" t="s">
        <v>211</v>
      </c>
      <c r="D91" s="40">
        <v>1</v>
      </c>
      <c r="E91" s="41"/>
      <c r="F91" s="41"/>
      <c r="G91" s="41"/>
      <c r="H91" s="41">
        <v>2</v>
      </c>
      <c r="I91" s="41"/>
      <c r="J91" s="30">
        <f>SUM(D91:I91)*10</f>
        <v>30</v>
      </c>
      <c r="K91" s="32">
        <v>4</v>
      </c>
      <c r="L91" s="68" t="s">
        <v>241</v>
      </c>
    </row>
    <row r="92" spans="1:13" ht="20" customHeight="1">
      <c r="A92" s="17">
        <v>2</v>
      </c>
      <c r="B92" s="85" t="s">
        <v>107</v>
      </c>
      <c r="C92" s="77" t="s">
        <v>212</v>
      </c>
      <c r="D92" s="39">
        <v>1</v>
      </c>
      <c r="E92" s="74"/>
      <c r="F92" s="39"/>
      <c r="G92" s="39">
        <v>2</v>
      </c>
      <c r="H92" s="39"/>
      <c r="I92" s="39"/>
      <c r="J92" s="30">
        <f t="shared" ref="J92:J99" si="10">SUM(D92:I92)*10</f>
        <v>30</v>
      </c>
      <c r="K92" s="49">
        <v>4</v>
      </c>
      <c r="L92" s="68" t="s">
        <v>241</v>
      </c>
    </row>
    <row r="93" spans="1:13" ht="20" customHeight="1">
      <c r="A93" s="35">
        <v>3</v>
      </c>
      <c r="B93" s="82" t="s">
        <v>108</v>
      </c>
      <c r="C93" s="77" t="s">
        <v>213</v>
      </c>
      <c r="D93" s="30">
        <v>1</v>
      </c>
      <c r="E93" s="75"/>
      <c r="F93" s="30"/>
      <c r="G93" s="30"/>
      <c r="H93" s="30">
        <v>2</v>
      </c>
      <c r="I93" s="30"/>
      <c r="J93" s="30">
        <f t="shared" si="10"/>
        <v>30</v>
      </c>
      <c r="K93" s="67">
        <v>3</v>
      </c>
      <c r="L93" s="68" t="s">
        <v>26</v>
      </c>
    </row>
    <row r="94" spans="1:13" ht="20" customHeight="1">
      <c r="A94" s="35">
        <v>4</v>
      </c>
      <c r="B94" s="76" t="s">
        <v>111</v>
      </c>
      <c r="C94" s="77" t="s">
        <v>214</v>
      </c>
      <c r="D94" s="39">
        <v>1</v>
      </c>
      <c r="E94" s="153">
        <v>1</v>
      </c>
      <c r="F94" s="39"/>
      <c r="G94" s="39"/>
      <c r="H94" s="39"/>
      <c r="I94" s="39"/>
      <c r="J94" s="30">
        <f t="shared" si="10"/>
        <v>20</v>
      </c>
      <c r="K94" s="67">
        <v>2</v>
      </c>
      <c r="L94" s="68" t="s">
        <v>26</v>
      </c>
      <c r="M94" t="s">
        <v>109</v>
      </c>
    </row>
    <row r="95" spans="1:13" ht="20" customHeight="1">
      <c r="A95" s="35">
        <v>5</v>
      </c>
      <c r="B95" s="76" t="s">
        <v>112</v>
      </c>
      <c r="C95" s="77" t="s">
        <v>215</v>
      </c>
      <c r="D95" s="37">
        <v>1</v>
      </c>
      <c r="E95" s="37"/>
      <c r="F95" s="37"/>
      <c r="G95" s="37"/>
      <c r="H95" s="37">
        <v>2</v>
      </c>
      <c r="I95" s="37"/>
      <c r="J95" s="30">
        <f t="shared" si="10"/>
        <v>30</v>
      </c>
      <c r="K95" s="92">
        <v>4</v>
      </c>
      <c r="L95" s="68" t="s">
        <v>26</v>
      </c>
      <c r="M95" t="s">
        <v>110</v>
      </c>
    </row>
    <row r="96" spans="1:13" ht="20" customHeight="1">
      <c r="A96" s="35">
        <v>6</v>
      </c>
      <c r="B96" s="76" t="s">
        <v>113</v>
      </c>
      <c r="C96" s="77" t="s">
        <v>216</v>
      </c>
      <c r="D96" s="37">
        <v>1</v>
      </c>
      <c r="E96" s="37"/>
      <c r="F96" s="37"/>
      <c r="G96" s="37"/>
      <c r="H96" s="37">
        <v>2</v>
      </c>
      <c r="I96" s="37"/>
      <c r="J96" s="30">
        <f t="shared" si="10"/>
        <v>30</v>
      </c>
      <c r="K96" s="67">
        <v>4</v>
      </c>
      <c r="L96" s="68" t="s">
        <v>26</v>
      </c>
      <c r="M96" t="s">
        <v>227</v>
      </c>
    </row>
    <row r="97" spans="1:13" ht="20" customHeight="1">
      <c r="A97" s="69">
        <v>7</v>
      </c>
      <c r="B97" s="76" t="s">
        <v>114</v>
      </c>
      <c r="C97" s="77" t="s">
        <v>217</v>
      </c>
      <c r="D97" s="37">
        <v>1</v>
      </c>
      <c r="E97" s="37"/>
      <c r="F97" s="37"/>
      <c r="G97" s="37"/>
      <c r="H97" s="37">
        <v>2</v>
      </c>
      <c r="I97" s="37"/>
      <c r="J97" s="30">
        <f t="shared" si="10"/>
        <v>30</v>
      </c>
      <c r="K97" s="93">
        <v>3</v>
      </c>
      <c r="L97" s="68" t="s">
        <v>26</v>
      </c>
      <c r="M97" t="s">
        <v>117</v>
      </c>
    </row>
    <row r="98" spans="1:13" ht="20" customHeight="1">
      <c r="A98" s="83">
        <v>8</v>
      </c>
      <c r="B98" s="136" t="s">
        <v>115</v>
      </c>
      <c r="C98" s="77" t="s">
        <v>218</v>
      </c>
      <c r="D98" s="95">
        <v>1</v>
      </c>
      <c r="E98" s="137"/>
      <c r="F98" s="95"/>
      <c r="G98" s="95">
        <v>2</v>
      </c>
      <c r="H98" s="95"/>
      <c r="I98" s="95"/>
      <c r="J98" s="122">
        <f t="shared" si="10"/>
        <v>30</v>
      </c>
      <c r="K98" s="67">
        <v>4</v>
      </c>
      <c r="L98" s="68" t="s">
        <v>26</v>
      </c>
      <c r="M98" t="s">
        <v>229</v>
      </c>
    </row>
    <row r="99" spans="1:13" ht="20" customHeight="1" thickBot="1">
      <c r="A99" s="70">
        <v>9</v>
      </c>
      <c r="B99" s="154" t="s">
        <v>116</v>
      </c>
      <c r="C99" s="77" t="s">
        <v>219</v>
      </c>
      <c r="D99" s="97"/>
      <c r="E99" s="97">
        <v>2</v>
      </c>
      <c r="F99" s="97"/>
      <c r="G99" s="97"/>
      <c r="H99" s="97"/>
      <c r="I99" s="97"/>
      <c r="J99" s="67">
        <f t="shared" si="10"/>
        <v>20</v>
      </c>
      <c r="K99" s="67">
        <v>2</v>
      </c>
      <c r="L99" s="131" t="s">
        <v>149</v>
      </c>
    </row>
    <row r="100" spans="1:13" ht="20" customHeight="1" thickBot="1">
      <c r="A100" s="57"/>
      <c r="C100" s="145" t="s">
        <v>18</v>
      </c>
      <c r="D100" s="51">
        <f t="shared" ref="D100:K100" si="11">SUM(D91:D99)</f>
        <v>8</v>
      </c>
      <c r="E100" s="51">
        <f t="shared" si="11"/>
        <v>3</v>
      </c>
      <c r="F100" s="51">
        <f t="shared" si="11"/>
        <v>0</v>
      </c>
      <c r="G100" s="51">
        <f t="shared" si="11"/>
        <v>4</v>
      </c>
      <c r="H100" s="51">
        <f t="shared" si="11"/>
        <v>10</v>
      </c>
      <c r="I100" s="51">
        <f t="shared" si="11"/>
        <v>0</v>
      </c>
      <c r="J100" s="51">
        <f t="shared" si="11"/>
        <v>250</v>
      </c>
      <c r="K100" s="51">
        <f t="shared" si="11"/>
        <v>30</v>
      </c>
      <c r="L100" s="16"/>
    </row>
    <row r="101" spans="1:13" ht="20" customHeight="1">
      <c r="A101" s="43"/>
      <c r="B101" s="100"/>
      <c r="C101" s="166"/>
      <c r="D101" s="43"/>
      <c r="E101" s="43"/>
      <c r="F101" s="43"/>
      <c r="G101" s="43"/>
      <c r="H101" s="43"/>
      <c r="I101" s="43"/>
      <c r="J101" s="43"/>
      <c r="K101" s="43"/>
      <c r="L101" s="43"/>
    </row>
    <row r="102" spans="1:13" ht="20" customHeight="1" thickBot="1">
      <c r="A102" s="43"/>
      <c r="C102" s="166"/>
      <c r="D102" s="43"/>
      <c r="E102" s="43"/>
      <c r="F102" s="43"/>
      <c r="G102" s="43"/>
      <c r="H102" s="43"/>
      <c r="I102" s="43"/>
      <c r="J102" s="43"/>
      <c r="K102" s="43"/>
      <c r="L102" s="43"/>
      <c r="M102" s="43"/>
    </row>
    <row r="103" spans="1:13" ht="14" customHeight="1" thickBot="1">
      <c r="A103" s="12"/>
      <c r="B103" s="13"/>
      <c r="C103" s="163"/>
      <c r="D103" s="13"/>
      <c r="E103" s="13"/>
      <c r="F103" s="14" t="s">
        <v>2</v>
      </c>
      <c r="G103" s="13"/>
      <c r="H103" s="13" t="s">
        <v>66</v>
      </c>
      <c r="I103" s="13"/>
      <c r="J103" s="13"/>
      <c r="K103" s="52" t="s">
        <v>163</v>
      </c>
      <c r="L103" s="16"/>
    </row>
    <row r="104" spans="1:13" ht="15" customHeight="1">
      <c r="A104" s="17" t="s">
        <v>4</v>
      </c>
      <c r="B104" s="18" t="s">
        <v>5</v>
      </c>
      <c r="C104" s="164" t="s">
        <v>6</v>
      </c>
      <c r="D104" s="53" t="s">
        <v>21</v>
      </c>
      <c r="E104" s="54"/>
      <c r="F104" s="19"/>
      <c r="G104" s="19"/>
      <c r="H104" s="19"/>
      <c r="I104" s="20"/>
      <c r="J104" s="18" t="s">
        <v>7</v>
      </c>
      <c r="K104" s="21" t="s">
        <v>8</v>
      </c>
      <c r="L104" s="22" t="s">
        <v>9</v>
      </c>
    </row>
    <row r="105" spans="1:13" ht="15" customHeight="1" thickBot="1">
      <c r="A105" s="23"/>
      <c r="B105" s="24"/>
      <c r="C105" s="165"/>
      <c r="D105" s="25" t="s">
        <v>10</v>
      </c>
      <c r="E105" s="25" t="s">
        <v>11</v>
      </c>
      <c r="F105" s="25" t="s">
        <v>12</v>
      </c>
      <c r="G105" s="25" t="s">
        <v>13</v>
      </c>
      <c r="H105" s="25" t="s">
        <v>14</v>
      </c>
      <c r="I105" s="25" t="s">
        <v>15</v>
      </c>
      <c r="J105" s="25" t="s">
        <v>16</v>
      </c>
      <c r="K105" s="27" t="s">
        <v>17</v>
      </c>
      <c r="L105" s="28"/>
    </row>
    <row r="106" spans="1:13" ht="20" customHeight="1">
      <c r="A106" s="69">
        <v>1</v>
      </c>
      <c r="B106" s="85" t="s">
        <v>120</v>
      </c>
      <c r="C106" s="77" t="s">
        <v>246</v>
      </c>
      <c r="D106" s="122">
        <v>1</v>
      </c>
      <c r="E106" s="123"/>
      <c r="F106" s="122"/>
      <c r="G106" s="122"/>
      <c r="H106" s="122"/>
      <c r="I106" s="122"/>
      <c r="J106" s="122">
        <f t="shared" ref="J106:J111" si="12">SUM(D106:I106)*10</f>
        <v>10</v>
      </c>
      <c r="K106" s="124">
        <v>1</v>
      </c>
      <c r="L106" s="68" t="s">
        <v>241</v>
      </c>
    </row>
    <row r="107" spans="1:13" ht="20" customHeight="1">
      <c r="A107" s="130">
        <v>2</v>
      </c>
      <c r="B107" s="76" t="s">
        <v>123</v>
      </c>
      <c r="C107" s="77" t="s">
        <v>247</v>
      </c>
      <c r="D107" s="127">
        <v>1</v>
      </c>
      <c r="E107" s="127"/>
      <c r="F107" s="127"/>
      <c r="G107" s="127"/>
      <c r="H107" s="127">
        <v>2</v>
      </c>
      <c r="I107" s="127"/>
      <c r="J107" s="122">
        <f t="shared" si="12"/>
        <v>30</v>
      </c>
      <c r="K107" s="67">
        <v>4</v>
      </c>
      <c r="L107" s="68" t="s">
        <v>26</v>
      </c>
      <c r="M107" t="s">
        <v>228</v>
      </c>
    </row>
    <row r="108" spans="1:13" ht="20" customHeight="1">
      <c r="A108" s="17">
        <v>3</v>
      </c>
      <c r="B108" s="128" t="s">
        <v>122</v>
      </c>
      <c r="C108" s="77" t="s">
        <v>222</v>
      </c>
      <c r="D108" s="97">
        <v>1</v>
      </c>
      <c r="E108" s="127">
        <v>1</v>
      </c>
      <c r="F108" s="97"/>
      <c r="G108" s="97"/>
      <c r="H108" s="97"/>
      <c r="I108" s="97"/>
      <c r="J108" s="122">
        <f t="shared" si="12"/>
        <v>20</v>
      </c>
      <c r="K108" s="67">
        <v>2</v>
      </c>
      <c r="L108" s="68" t="s">
        <v>241</v>
      </c>
    </row>
    <row r="109" spans="1:13" ht="20" customHeight="1">
      <c r="A109" s="35">
        <v>4</v>
      </c>
      <c r="B109" s="99" t="s">
        <v>31</v>
      </c>
      <c r="C109" s="77" t="s">
        <v>248</v>
      </c>
      <c r="D109" s="97"/>
      <c r="E109" s="127"/>
      <c r="F109" s="97"/>
      <c r="G109" s="97"/>
      <c r="H109" s="97"/>
      <c r="I109" s="97">
        <v>2</v>
      </c>
      <c r="J109" s="122">
        <f t="shared" si="12"/>
        <v>20</v>
      </c>
      <c r="K109" s="67">
        <v>2</v>
      </c>
      <c r="L109" s="68"/>
    </row>
    <row r="110" spans="1:13" ht="20" customHeight="1">
      <c r="A110" s="35">
        <v>5</v>
      </c>
      <c r="B110" s="99" t="s">
        <v>121</v>
      </c>
      <c r="C110" s="77" t="s">
        <v>220</v>
      </c>
      <c r="D110" s="97"/>
      <c r="E110" s="97"/>
      <c r="F110" s="97"/>
      <c r="G110" s="97"/>
      <c r="H110" s="97"/>
      <c r="I110" s="97"/>
      <c r="J110" s="122">
        <f t="shared" si="12"/>
        <v>0</v>
      </c>
      <c r="K110" s="67">
        <v>15</v>
      </c>
      <c r="L110" s="121"/>
    </row>
    <row r="111" spans="1:13" ht="20" customHeight="1" thickBot="1">
      <c r="A111" s="35">
        <v>6</v>
      </c>
      <c r="B111" s="175" t="s">
        <v>167</v>
      </c>
      <c r="C111" s="77" t="s">
        <v>221</v>
      </c>
      <c r="D111" s="96"/>
      <c r="E111" s="96"/>
      <c r="F111" s="96"/>
      <c r="G111" s="96"/>
      <c r="H111" s="96"/>
      <c r="I111" s="96"/>
      <c r="J111" s="122">
        <f t="shared" si="12"/>
        <v>0</v>
      </c>
      <c r="K111" s="126">
        <v>6</v>
      </c>
      <c r="L111" s="73"/>
    </row>
    <row r="112" spans="1:13" ht="20" customHeight="1" thickBot="1">
      <c r="A112" s="57"/>
      <c r="B112" s="43"/>
      <c r="C112" s="145" t="s">
        <v>18</v>
      </c>
      <c r="D112" s="51">
        <f>SUM(D106:D111)</f>
        <v>3</v>
      </c>
      <c r="E112" s="51">
        <f t="shared" ref="E112:J112" si="13">SUM(E106:E111)</f>
        <v>1</v>
      </c>
      <c r="F112" s="51">
        <f t="shared" si="13"/>
        <v>0</v>
      </c>
      <c r="G112" s="51">
        <f t="shared" si="13"/>
        <v>0</v>
      </c>
      <c r="H112" s="51">
        <f t="shared" si="13"/>
        <v>2</v>
      </c>
      <c r="I112" s="51">
        <f t="shared" si="13"/>
        <v>2</v>
      </c>
      <c r="J112" s="51">
        <f t="shared" si="13"/>
        <v>80</v>
      </c>
      <c r="K112" s="51">
        <f>SUM(K106:K111)</f>
        <v>30</v>
      </c>
      <c r="L112" s="16"/>
    </row>
    <row r="113" spans="1:13" ht="19.5" customHeight="1">
      <c r="A113" s="43"/>
      <c r="B113" s="43"/>
      <c r="C113" s="167"/>
      <c r="D113" s="43"/>
      <c r="E113" s="43"/>
      <c r="F113" s="87"/>
      <c r="G113" s="43"/>
      <c r="H113" s="43"/>
      <c r="I113" s="43"/>
      <c r="J113" s="43"/>
      <c r="K113" s="84"/>
      <c r="L113" s="43"/>
    </row>
    <row r="114" spans="1:13" s="176" customFormat="1" ht="18" customHeight="1">
      <c r="A114" s="178"/>
      <c r="B114" s="196"/>
      <c r="J114" s="177"/>
      <c r="K114" s="177"/>
      <c r="L114" s="178"/>
    </row>
    <row r="115" spans="1:13" ht="20" customHeight="1">
      <c r="A115" s="88"/>
      <c r="B115" s="89"/>
      <c r="C115" s="169"/>
      <c r="D115" s="89"/>
      <c r="E115" s="89"/>
      <c r="F115" s="89"/>
      <c r="G115" s="89"/>
      <c r="H115" s="89"/>
      <c r="I115" s="89"/>
      <c r="J115" s="90"/>
      <c r="K115" s="90"/>
      <c r="L115" s="91"/>
      <c r="M115" s="43"/>
    </row>
    <row r="116" spans="1:13" s="42" customFormat="1" ht="20" customHeight="1">
      <c r="A116" s="6" t="s">
        <v>22</v>
      </c>
      <c r="B116" s="47"/>
      <c r="C116" s="162"/>
      <c r="D116" s="9"/>
      <c r="E116" s="9"/>
      <c r="F116" s="9"/>
      <c r="G116" s="9"/>
      <c r="H116" s="9"/>
      <c r="I116" s="9"/>
      <c r="J116" s="9"/>
      <c r="K116" s="44"/>
      <c r="L116" s="46">
        <f>SUM(J24+J39+J55+J70+J85+J100+J112)</f>
        <v>1540</v>
      </c>
    </row>
    <row r="117" spans="1:13" ht="20" customHeight="1">
      <c r="B117" s="47" t="s">
        <v>23</v>
      </c>
      <c r="C117" s="170">
        <f>SUM(D24+D39+D55+D70+D85+D100+D112)*15</f>
        <v>705</v>
      </c>
      <c r="G117" s="48"/>
      <c r="M117" s="42"/>
    </row>
    <row r="118" spans="1:13" ht="20" customHeight="1">
      <c r="B118" s="47" t="s">
        <v>24</v>
      </c>
      <c r="C118" s="171">
        <f>100*(C117/L116)</f>
        <v>45.779220779220779</v>
      </c>
      <c r="D118" s="3" t="s">
        <v>25</v>
      </c>
    </row>
    <row r="119" spans="1:13" ht="20" customHeight="1"/>
    <row r="120" spans="1:13" ht="20" customHeight="1">
      <c r="A120" s="58"/>
      <c r="B120" s="47" t="s">
        <v>30</v>
      </c>
      <c r="C120" s="172">
        <f>SUM(K37+K53+K66+K67+K68+K81+K82+K83+K94+K95+K96+K97+K98+K99+K107+K108+K109+K110+K111)</f>
        <v>72</v>
      </c>
    </row>
    <row r="121" spans="1:13" ht="15" customHeight="1">
      <c r="A121" s="60"/>
      <c r="B121" s="47" t="s">
        <v>29</v>
      </c>
      <c r="C121" s="171">
        <f>100*(C120/210)</f>
        <v>34.285714285714285</v>
      </c>
      <c r="D121" s="3" t="s">
        <v>32</v>
      </c>
    </row>
    <row r="122" spans="1:13" ht="15" customHeight="1">
      <c r="A122" s="60"/>
      <c r="B122" s="60"/>
    </row>
    <row r="123" spans="1:13" ht="15" customHeight="1">
      <c r="A123" s="60"/>
      <c r="B123" s="60"/>
    </row>
    <row r="124" spans="1:13" s="158" customFormat="1" ht="20" customHeight="1">
      <c r="A124" s="202" t="s">
        <v>232</v>
      </c>
      <c r="B124" s="202"/>
      <c r="C124" s="202"/>
      <c r="D124" s="202"/>
      <c r="E124" s="202"/>
      <c r="F124" s="202"/>
      <c r="G124" s="202"/>
      <c r="H124" s="202"/>
      <c r="I124" s="202"/>
      <c r="J124" s="202"/>
      <c r="K124" s="173"/>
      <c r="L124" s="173"/>
    </row>
    <row r="125" spans="1:13" s="158" customFormat="1" ht="18" customHeight="1">
      <c r="A125" s="199" t="s">
        <v>233</v>
      </c>
      <c r="B125" s="199"/>
      <c r="C125" s="199"/>
      <c r="D125" s="199"/>
      <c r="E125" s="199"/>
      <c r="F125" s="174"/>
      <c r="G125" s="174"/>
      <c r="H125" s="174"/>
      <c r="I125" s="174"/>
      <c r="J125" s="174"/>
      <c r="L125" s="81"/>
      <c r="M125" s="64"/>
    </row>
    <row r="126" spans="1:13" s="158" customFormat="1" ht="18" customHeight="1">
      <c r="A126" s="199" t="s">
        <v>236</v>
      </c>
      <c r="B126" s="199"/>
      <c r="C126" s="199"/>
      <c r="D126" s="174"/>
      <c r="E126" s="174"/>
      <c r="F126" s="174"/>
      <c r="G126" s="174"/>
      <c r="H126" s="174"/>
      <c r="I126" s="174"/>
      <c r="J126" s="174"/>
      <c r="L126" s="81"/>
      <c r="M126" s="64"/>
    </row>
    <row r="127" spans="1:13" s="158" customFormat="1" ht="18" customHeight="1">
      <c r="A127" s="199" t="s">
        <v>234</v>
      </c>
      <c r="B127" s="199"/>
      <c r="C127" s="199"/>
      <c r="D127" s="199"/>
      <c r="E127" s="199"/>
      <c r="F127" s="199"/>
      <c r="G127" s="199"/>
      <c r="H127" s="174"/>
      <c r="I127" s="174"/>
      <c r="J127" s="174"/>
      <c r="L127" s="81"/>
      <c r="M127" s="64"/>
    </row>
    <row r="128" spans="1:13" ht="18" customHeight="1">
      <c r="A128" s="156"/>
      <c r="B128" s="156"/>
      <c r="C128" s="174"/>
      <c r="D128" s="156"/>
      <c r="E128" s="156"/>
      <c r="F128" s="156"/>
      <c r="G128" s="156"/>
      <c r="H128" s="156"/>
      <c r="I128" s="156"/>
      <c r="J128" s="156"/>
      <c r="L128" s="81"/>
      <c r="M128" s="64"/>
    </row>
    <row r="129" spans="1:13" ht="18" customHeight="1">
      <c r="A129" t="s">
        <v>235</v>
      </c>
      <c r="L129" s="81"/>
      <c r="M129" s="64"/>
    </row>
    <row r="130" spans="1:13" ht="18" customHeight="1">
      <c r="A130" s="60"/>
      <c r="L130" s="81"/>
      <c r="M130" s="64"/>
    </row>
    <row r="131" spans="1:13" ht="18" customHeight="1">
      <c r="A131" s="198" t="s">
        <v>281</v>
      </c>
      <c r="L131" s="81"/>
      <c r="M131" s="64"/>
    </row>
    <row r="132" spans="1:13" ht="18" customHeight="1">
      <c r="A132" s="58"/>
      <c r="L132" s="81"/>
      <c r="M132" s="64"/>
    </row>
    <row r="133" spans="1:13" ht="18" customHeight="1">
      <c r="A133" s="61"/>
      <c r="D133" s="197" t="s">
        <v>282</v>
      </c>
      <c r="E133" s="158"/>
      <c r="F133" s="158"/>
      <c r="L133" s="81"/>
      <c r="M133" s="64"/>
    </row>
    <row r="134" spans="1:13" ht="18" customHeight="1">
      <c r="A134" s="60"/>
      <c r="D134" s="158" t="s">
        <v>283</v>
      </c>
      <c r="E134" s="158"/>
      <c r="F134" s="158"/>
      <c r="L134" s="81"/>
      <c r="M134" s="64"/>
    </row>
    <row r="135" spans="1:13" ht="18" customHeight="1">
      <c r="A135" s="60"/>
      <c r="L135" s="81"/>
      <c r="M135" s="64"/>
    </row>
    <row r="136" spans="1:13" ht="18" customHeight="1">
      <c r="A136" s="61"/>
    </row>
    <row r="137" spans="1:13" ht="18" customHeight="1"/>
    <row r="138" spans="1:13" ht="18" customHeight="1"/>
    <row r="139" spans="1:13" ht="18" customHeight="1"/>
    <row r="140" spans="1:13" ht="18" customHeight="1"/>
    <row r="141" spans="1:13" ht="18" customHeight="1"/>
    <row r="142" spans="1:13" ht="18" customHeight="1"/>
    <row r="143" spans="1:13" ht="18" customHeight="1"/>
    <row r="144" spans="1:13" ht="18" customHeight="1"/>
    <row r="145" spans="2:2" ht="18" customHeight="1"/>
    <row r="146" spans="2:2" ht="18" customHeight="1"/>
    <row r="147" spans="2:2" ht="18" customHeight="1"/>
    <row r="148" spans="2:2" ht="18" customHeight="1"/>
    <row r="149" spans="2:2" ht="18" customHeight="1"/>
    <row r="150" spans="2:2" ht="18" customHeight="1"/>
    <row r="151" spans="2:2" ht="18" customHeight="1"/>
    <row r="152" spans="2:2" ht="18" customHeight="1"/>
    <row r="153" spans="2:2" ht="15" customHeight="1"/>
    <row r="154" spans="2:2" ht="15" customHeight="1"/>
    <row r="155" spans="2:2" ht="15" customHeight="1"/>
    <row r="156" spans="2:2" ht="15" customHeight="1"/>
    <row r="158" spans="2:2">
      <c r="B158" s="63"/>
    </row>
    <row r="159" spans="2:2">
      <c r="B159" s="63"/>
    </row>
    <row r="160" spans="2:2">
      <c r="B160" s="63"/>
    </row>
    <row r="161" spans="2:2">
      <c r="B161" s="63"/>
    </row>
    <row r="162" spans="2:2">
      <c r="B162" s="63"/>
    </row>
    <row r="163" spans="2:2">
      <c r="B163" s="63"/>
    </row>
    <row r="164" spans="2:2">
      <c r="B164" s="63"/>
    </row>
    <row r="165" spans="2:2">
      <c r="B165" s="63"/>
    </row>
    <row r="166" spans="2:2">
      <c r="B166" s="63"/>
    </row>
    <row r="167" spans="2:2">
      <c r="B167" s="63"/>
    </row>
    <row r="168" spans="2:2">
      <c r="B168" s="63"/>
    </row>
    <row r="169" spans="2:2">
      <c r="B169" s="63"/>
    </row>
  </sheetData>
  <mergeCells count="5">
    <mergeCell ref="A127:G127"/>
    <mergeCell ref="A27:A28"/>
    <mergeCell ref="A124:J124"/>
    <mergeCell ref="A125:E125"/>
    <mergeCell ref="A126:C126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59" firstPageNumber="0" orientation="portrait" verticalDpi="300"/>
  <headerFooter alignWithMargins="0"/>
  <rowBreaks count="1" manualBreakCount="1">
    <brk id="70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7"/>
  <sheetViews>
    <sheetView zoomScaleNormal="100" workbookViewId="0">
      <selection activeCell="F15" sqref="F15"/>
    </sheetView>
  </sheetViews>
  <sheetFormatPr baseColWidth="10" defaultColWidth="9.1640625" defaultRowHeight="12"/>
  <cols>
    <col min="1" max="1" width="6.1640625" style="179" customWidth="1"/>
    <col min="2" max="2" width="8.6640625" style="194" customWidth="1"/>
    <col min="3" max="3" width="71.83203125" style="179" bestFit="1" customWidth="1"/>
    <col min="4" max="4" width="5.1640625" style="179" customWidth="1"/>
    <col min="5" max="5" width="8.83203125" style="189" bestFit="1" customWidth="1"/>
    <col min="6" max="6" width="44.83203125" style="179" bestFit="1" customWidth="1"/>
    <col min="7" max="7" width="14.5" style="179" bestFit="1" customWidth="1"/>
    <col min="8" max="16384" width="9.1640625" style="179"/>
  </cols>
  <sheetData>
    <row r="1" spans="2:11">
      <c r="B1" s="203" t="s">
        <v>280</v>
      </c>
      <c r="C1" s="204"/>
      <c r="D1" s="180"/>
      <c r="E1" s="205" t="s">
        <v>128</v>
      </c>
      <c r="F1" s="206"/>
      <c r="G1" s="180"/>
      <c r="H1" s="180"/>
      <c r="I1" s="180"/>
      <c r="J1" s="180"/>
      <c r="K1" s="180"/>
    </row>
    <row r="2" spans="2:11" ht="16.5" customHeight="1">
      <c r="B2" s="181" t="s">
        <v>53</v>
      </c>
      <c r="C2" s="182" t="s">
        <v>249</v>
      </c>
      <c r="D2" s="180"/>
      <c r="E2" s="183" t="s">
        <v>43</v>
      </c>
      <c r="F2" s="184" t="s">
        <v>136</v>
      </c>
      <c r="G2" s="185"/>
      <c r="H2" s="185"/>
      <c r="I2" s="185"/>
      <c r="J2" s="185"/>
      <c r="K2" s="185"/>
    </row>
    <row r="3" spans="2:11" ht="16.5" customHeight="1">
      <c r="B3" s="181" t="s">
        <v>54</v>
      </c>
      <c r="C3" s="182" t="s">
        <v>250</v>
      </c>
      <c r="D3" s="185"/>
      <c r="E3" s="183" t="s">
        <v>26</v>
      </c>
      <c r="F3" s="184" t="s">
        <v>132</v>
      </c>
      <c r="G3" s="185"/>
      <c r="H3" s="185"/>
      <c r="I3" s="185"/>
      <c r="J3" s="185"/>
      <c r="K3" s="185"/>
    </row>
    <row r="4" spans="2:11" ht="16.5" customHeight="1">
      <c r="B4" s="186" t="s">
        <v>55</v>
      </c>
      <c r="C4" s="182" t="s">
        <v>251</v>
      </c>
      <c r="D4" s="185"/>
      <c r="E4" s="187" t="s">
        <v>78</v>
      </c>
      <c r="F4" s="184" t="s">
        <v>129</v>
      </c>
      <c r="G4" s="185"/>
      <c r="H4" s="185"/>
      <c r="I4" s="185"/>
      <c r="J4" s="185"/>
      <c r="K4" s="185"/>
    </row>
    <row r="5" spans="2:11" ht="16.5" customHeight="1">
      <c r="B5" s="186" t="s">
        <v>56</v>
      </c>
      <c r="C5" s="184" t="s">
        <v>252</v>
      </c>
      <c r="D5" s="180"/>
      <c r="E5" s="187" t="s">
        <v>34</v>
      </c>
      <c r="F5" s="184" t="s">
        <v>133</v>
      </c>
      <c r="G5" s="185"/>
      <c r="H5" s="185"/>
      <c r="I5" s="185"/>
      <c r="J5" s="185"/>
      <c r="K5" s="185"/>
    </row>
    <row r="6" spans="2:11" ht="16.5" customHeight="1">
      <c r="B6" s="186" t="s">
        <v>57</v>
      </c>
      <c r="C6" s="184" t="s">
        <v>253</v>
      </c>
      <c r="D6" s="180"/>
      <c r="E6" s="183" t="s">
        <v>241</v>
      </c>
      <c r="F6" s="184" t="s">
        <v>134</v>
      </c>
      <c r="G6" s="185"/>
      <c r="H6" s="185"/>
      <c r="I6" s="185"/>
      <c r="J6" s="185"/>
      <c r="K6" s="185"/>
    </row>
    <row r="7" spans="2:11" ht="16.5" customHeight="1">
      <c r="B7" s="186" t="s">
        <v>58</v>
      </c>
      <c r="C7" s="184" t="s">
        <v>254</v>
      </c>
      <c r="D7" s="180"/>
      <c r="E7" s="183" t="s">
        <v>28</v>
      </c>
      <c r="F7" s="184" t="s">
        <v>137</v>
      </c>
      <c r="G7" s="185"/>
      <c r="H7" s="185"/>
      <c r="I7" s="185"/>
      <c r="J7" s="185"/>
      <c r="K7" s="185"/>
    </row>
    <row r="8" spans="2:11" ht="16.5" customHeight="1">
      <c r="B8" s="186" t="s">
        <v>59</v>
      </c>
      <c r="C8" s="188" t="s">
        <v>255</v>
      </c>
      <c r="D8" s="180"/>
      <c r="E8" s="183" t="s">
        <v>44</v>
      </c>
      <c r="F8" s="184" t="s">
        <v>138</v>
      </c>
      <c r="G8" s="185"/>
      <c r="H8" s="185"/>
      <c r="I8" s="185"/>
      <c r="J8" s="185"/>
      <c r="K8" s="185"/>
    </row>
    <row r="9" spans="2:11" ht="16.5" customHeight="1">
      <c r="B9" s="186" t="s">
        <v>60</v>
      </c>
      <c r="C9" s="188" t="s">
        <v>256</v>
      </c>
      <c r="D9" s="185"/>
      <c r="E9" s="183" t="s">
        <v>36</v>
      </c>
      <c r="F9" s="184" t="s">
        <v>135</v>
      </c>
      <c r="G9" s="185"/>
      <c r="H9" s="185"/>
      <c r="I9" s="185"/>
      <c r="J9" s="185"/>
      <c r="K9" s="185"/>
    </row>
    <row r="10" spans="2:11" ht="16.5" customHeight="1">
      <c r="B10" s="186" t="s">
        <v>90</v>
      </c>
      <c r="C10" s="182" t="s">
        <v>257</v>
      </c>
      <c r="D10" s="180"/>
      <c r="E10" s="187" t="s">
        <v>27</v>
      </c>
      <c r="F10" s="184" t="s">
        <v>131</v>
      </c>
      <c r="G10" s="185"/>
      <c r="H10" s="185"/>
      <c r="I10" s="185"/>
      <c r="J10" s="185"/>
      <c r="K10" s="185"/>
    </row>
    <row r="11" spans="2:11" ht="16.5" customHeight="1">
      <c r="B11" s="186" t="s">
        <v>91</v>
      </c>
      <c r="C11" s="182" t="s">
        <v>258</v>
      </c>
      <c r="D11" s="180"/>
      <c r="E11" s="183" t="s">
        <v>89</v>
      </c>
      <c r="F11" s="184" t="s">
        <v>130</v>
      </c>
      <c r="G11" s="185"/>
      <c r="H11" s="185"/>
      <c r="I11" s="185"/>
      <c r="J11" s="185"/>
      <c r="K11" s="185"/>
    </row>
    <row r="12" spans="2:11" ht="16.5" customHeight="1">
      <c r="B12" s="186" t="s">
        <v>92</v>
      </c>
      <c r="C12" s="188" t="s">
        <v>259</v>
      </c>
      <c r="D12" s="180"/>
      <c r="G12" s="185"/>
      <c r="H12" s="185"/>
      <c r="I12" s="185"/>
      <c r="J12" s="185"/>
      <c r="K12" s="185"/>
    </row>
    <row r="13" spans="2:11" ht="16.5" customHeight="1">
      <c r="B13" s="186" t="s">
        <v>93</v>
      </c>
      <c r="C13" s="188" t="s">
        <v>260</v>
      </c>
      <c r="D13" s="180"/>
      <c r="G13" s="185"/>
      <c r="H13" s="185"/>
      <c r="I13" s="185"/>
      <c r="J13" s="185"/>
      <c r="K13" s="185"/>
    </row>
    <row r="14" spans="2:11" ht="16.5" customHeight="1">
      <c r="B14" s="186" t="s">
        <v>94</v>
      </c>
      <c r="C14" s="188" t="s">
        <v>261</v>
      </c>
      <c r="D14" s="185"/>
      <c r="E14" s="190"/>
      <c r="G14" s="185"/>
      <c r="H14" s="185"/>
      <c r="I14" s="185"/>
      <c r="J14" s="185"/>
      <c r="K14" s="185"/>
    </row>
    <row r="15" spans="2:11" ht="16.5" customHeight="1">
      <c r="B15" s="186" t="s">
        <v>95</v>
      </c>
      <c r="C15" s="188" t="s">
        <v>262</v>
      </c>
      <c r="D15" s="185"/>
      <c r="E15" s="190"/>
      <c r="G15" s="185"/>
      <c r="H15" s="185"/>
      <c r="I15" s="185"/>
      <c r="J15" s="185"/>
      <c r="K15" s="185"/>
    </row>
    <row r="16" spans="2:11" ht="16.5" customHeight="1">
      <c r="B16" s="186" t="s">
        <v>96</v>
      </c>
      <c r="C16" s="188" t="s">
        <v>263</v>
      </c>
      <c r="D16" s="185"/>
      <c r="E16" s="190"/>
      <c r="G16" s="185"/>
      <c r="H16" s="185"/>
      <c r="I16" s="185"/>
      <c r="J16" s="185"/>
      <c r="K16" s="185"/>
    </row>
    <row r="17" spans="2:11" ht="16.5" customHeight="1">
      <c r="B17" s="186" t="s">
        <v>97</v>
      </c>
      <c r="C17" s="188" t="s">
        <v>264</v>
      </c>
      <c r="D17" s="185"/>
      <c r="E17" s="190"/>
      <c r="G17" s="185"/>
      <c r="H17" s="185"/>
      <c r="I17" s="185"/>
      <c r="J17" s="185"/>
      <c r="K17" s="185"/>
    </row>
    <row r="18" spans="2:11" ht="16.5" customHeight="1">
      <c r="B18" s="186" t="s">
        <v>98</v>
      </c>
      <c r="C18" s="188" t="s">
        <v>265</v>
      </c>
      <c r="D18" s="185"/>
      <c r="E18" s="190"/>
      <c r="G18" s="185"/>
      <c r="H18" s="185"/>
      <c r="I18" s="185"/>
      <c r="J18" s="185"/>
      <c r="K18" s="185"/>
    </row>
    <row r="19" spans="2:11" ht="16.5" customHeight="1">
      <c r="B19" s="186" t="s">
        <v>99</v>
      </c>
      <c r="C19" s="188" t="s">
        <v>266</v>
      </c>
      <c r="D19" s="185"/>
      <c r="E19" s="190"/>
      <c r="G19" s="185"/>
      <c r="H19" s="185"/>
      <c r="I19" s="185"/>
      <c r="J19" s="185"/>
      <c r="K19" s="185"/>
    </row>
    <row r="20" spans="2:11" ht="16.5" customHeight="1">
      <c r="B20" s="186" t="s">
        <v>152</v>
      </c>
      <c r="C20" s="188" t="s">
        <v>267</v>
      </c>
      <c r="D20" s="185"/>
      <c r="E20" s="190"/>
      <c r="G20" s="185"/>
      <c r="H20" s="185"/>
      <c r="I20" s="185"/>
      <c r="J20" s="185"/>
      <c r="K20" s="185"/>
    </row>
    <row r="21" spans="2:11" ht="16.5" customHeight="1">
      <c r="B21" s="186" t="s">
        <v>153</v>
      </c>
      <c r="C21" s="188" t="s">
        <v>268</v>
      </c>
      <c r="D21" s="185"/>
      <c r="E21" s="190"/>
      <c r="G21" s="185"/>
      <c r="H21" s="185"/>
      <c r="I21" s="185"/>
      <c r="J21" s="185"/>
      <c r="K21" s="185"/>
    </row>
    <row r="22" spans="2:11" ht="16.5" customHeight="1">
      <c r="B22" s="186" t="s">
        <v>154</v>
      </c>
      <c r="C22" s="188" t="s">
        <v>269</v>
      </c>
      <c r="D22" s="191"/>
      <c r="E22" s="190"/>
      <c r="G22" s="185"/>
      <c r="H22" s="185"/>
      <c r="I22" s="185"/>
      <c r="J22" s="185"/>
      <c r="K22" s="185"/>
    </row>
    <row r="23" spans="2:11" ht="16.5" customHeight="1">
      <c r="B23" s="186" t="s">
        <v>155</v>
      </c>
      <c r="C23" s="188" t="s">
        <v>270</v>
      </c>
      <c r="D23" s="185"/>
      <c r="E23" s="190"/>
      <c r="G23" s="185"/>
      <c r="H23" s="185"/>
      <c r="I23" s="185"/>
      <c r="J23" s="185"/>
      <c r="K23" s="185"/>
    </row>
    <row r="24" spans="2:11" ht="16.5" customHeight="1">
      <c r="B24" s="186" t="s">
        <v>156</v>
      </c>
      <c r="C24" s="188" t="s">
        <v>239</v>
      </c>
      <c r="D24" s="185"/>
      <c r="E24" s="190"/>
      <c r="F24" s="185"/>
      <c r="G24" s="185"/>
      <c r="H24" s="185"/>
      <c r="I24" s="185"/>
      <c r="J24" s="185"/>
      <c r="K24" s="185"/>
    </row>
    <row r="25" spans="2:11" ht="16.5" customHeight="1">
      <c r="B25" s="186" t="s">
        <v>157</v>
      </c>
      <c r="C25" s="188" t="s">
        <v>240</v>
      </c>
      <c r="D25" s="185"/>
      <c r="E25" s="190"/>
      <c r="F25" s="185"/>
      <c r="G25" s="185"/>
      <c r="H25" s="185"/>
      <c r="I25" s="185"/>
      <c r="J25" s="185"/>
      <c r="K25" s="185"/>
    </row>
    <row r="26" spans="2:11" ht="16.5" customHeight="1">
      <c r="B26" s="186" t="s">
        <v>158</v>
      </c>
      <c r="C26" s="188" t="s">
        <v>271</v>
      </c>
      <c r="D26" s="185"/>
      <c r="E26" s="190"/>
      <c r="F26" s="185"/>
      <c r="G26" s="185"/>
      <c r="H26" s="185"/>
      <c r="I26" s="185"/>
      <c r="J26" s="185"/>
      <c r="K26" s="185"/>
    </row>
    <row r="27" spans="2:11" ht="16.5" customHeight="1">
      <c r="B27" s="186" t="s">
        <v>159</v>
      </c>
      <c r="C27" s="188" t="s">
        <v>272</v>
      </c>
      <c r="D27" s="185"/>
      <c r="E27" s="190"/>
      <c r="F27" s="185"/>
      <c r="G27" s="185"/>
      <c r="H27" s="185"/>
      <c r="I27" s="185"/>
      <c r="J27" s="185"/>
      <c r="K27" s="185"/>
    </row>
    <row r="28" spans="2:11" ht="16.5" customHeight="1">
      <c r="B28" s="186" t="s">
        <v>160</v>
      </c>
      <c r="C28" s="188" t="s">
        <v>273</v>
      </c>
      <c r="D28" s="185"/>
      <c r="E28" s="190"/>
      <c r="F28" s="185"/>
      <c r="G28" s="185"/>
      <c r="H28" s="185"/>
      <c r="I28" s="185"/>
      <c r="J28" s="185"/>
      <c r="K28" s="185"/>
    </row>
    <row r="29" spans="2:11" ht="16.5" customHeight="1">
      <c r="B29" s="186" t="s">
        <v>161</v>
      </c>
      <c r="C29" s="188" t="s">
        <v>274</v>
      </c>
      <c r="D29" s="185"/>
      <c r="E29" s="190"/>
      <c r="F29" s="185"/>
      <c r="G29" s="185"/>
      <c r="H29" s="185"/>
      <c r="I29" s="185"/>
      <c r="J29" s="185"/>
      <c r="K29" s="185"/>
    </row>
    <row r="30" spans="2:11" ht="16.5" customHeight="1">
      <c r="B30" s="186" t="s">
        <v>61</v>
      </c>
      <c r="C30" s="188" t="s">
        <v>118</v>
      </c>
      <c r="D30" s="185"/>
      <c r="E30" s="190"/>
      <c r="F30" s="185"/>
      <c r="G30" s="185"/>
      <c r="H30" s="185"/>
      <c r="I30" s="185"/>
      <c r="J30" s="185"/>
      <c r="K30" s="185"/>
    </row>
    <row r="31" spans="2:11" ht="16.5" customHeight="1">
      <c r="B31" s="186" t="s">
        <v>62</v>
      </c>
      <c r="C31" s="188" t="s">
        <v>119</v>
      </c>
      <c r="D31" s="185"/>
      <c r="E31" s="190"/>
      <c r="F31" s="185"/>
      <c r="G31" s="185"/>
      <c r="H31" s="185"/>
      <c r="I31" s="185"/>
      <c r="J31" s="185"/>
      <c r="K31" s="185"/>
    </row>
    <row r="32" spans="2:11" ht="16.5" customHeight="1">
      <c r="B32" s="186" t="s">
        <v>150</v>
      </c>
      <c r="C32" s="188" t="s">
        <v>124</v>
      </c>
      <c r="D32" s="185"/>
      <c r="E32" s="190"/>
      <c r="F32" s="185"/>
      <c r="G32" s="185"/>
      <c r="H32" s="185"/>
      <c r="I32" s="185"/>
      <c r="J32" s="185"/>
      <c r="K32" s="185"/>
    </row>
    <row r="33" spans="2:11" ht="16.5" customHeight="1">
      <c r="B33" s="186" t="s">
        <v>151</v>
      </c>
      <c r="C33" s="188" t="s">
        <v>224</v>
      </c>
      <c r="D33" s="185"/>
      <c r="E33" s="190"/>
      <c r="F33" s="185"/>
      <c r="G33" s="185"/>
      <c r="H33" s="185"/>
      <c r="I33" s="185"/>
      <c r="J33" s="185"/>
      <c r="K33" s="185"/>
    </row>
    <row r="34" spans="2:11">
      <c r="B34" s="192"/>
      <c r="C34" s="193"/>
      <c r="D34" s="185"/>
      <c r="E34" s="190"/>
      <c r="F34" s="185"/>
      <c r="G34" s="185"/>
      <c r="H34" s="185"/>
      <c r="I34" s="185"/>
      <c r="J34" s="185"/>
      <c r="K34" s="185"/>
    </row>
    <row r="35" spans="2:11">
      <c r="C35" s="195"/>
    </row>
    <row r="36" spans="2:11">
      <c r="C36" s="195"/>
    </row>
    <row r="37" spans="2:11">
      <c r="C37" s="195"/>
    </row>
    <row r="38" spans="2:11">
      <c r="C38" s="195"/>
    </row>
    <row r="39" spans="2:11">
      <c r="C39" s="195"/>
    </row>
    <row r="40" spans="2:11">
      <c r="C40" s="195"/>
    </row>
    <row r="41" spans="2:11">
      <c r="C41" s="195"/>
    </row>
    <row r="42" spans="2:11">
      <c r="C42" s="195"/>
    </row>
    <row r="43" spans="2:11">
      <c r="C43" s="195"/>
    </row>
    <row r="44" spans="2:11">
      <c r="C44" s="195"/>
    </row>
    <row r="45" spans="2:11">
      <c r="C45" s="195"/>
    </row>
    <row r="46" spans="2:11">
      <c r="C46" s="195"/>
    </row>
    <row r="47" spans="2:11">
      <c r="C47" s="195"/>
    </row>
  </sheetData>
  <mergeCells count="2">
    <mergeCell ref="B1:C1"/>
    <mergeCell ref="E1:F1"/>
  </mergeCells>
  <phoneticPr fontId="0" type="noConversion"/>
  <pageMargins left="0.55118110236220474" right="0.43307086614173229" top="0.98425196850393704" bottom="0.98425196850393704" header="0.51181102362204722" footer="0.51181102362204722"/>
  <pageSetup paperSize="9" scale="65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workbookViewId="0">
      <selection activeCell="I21" sqref="I21"/>
    </sheetView>
  </sheetViews>
  <sheetFormatPr baseColWidth="10" defaultColWidth="9.1640625" defaultRowHeight="13"/>
  <cols>
    <col min="1" max="1" width="9.1640625" style="102"/>
    <col min="2" max="2" width="44" style="102" bestFit="1" customWidth="1"/>
    <col min="3" max="3" width="14.5" style="111" bestFit="1" customWidth="1"/>
    <col min="4" max="4" width="14.6640625" style="111" bestFit="1" customWidth="1"/>
    <col min="5" max="16384" width="9.1640625" style="102"/>
  </cols>
  <sheetData>
    <row r="1" spans="2:7">
      <c r="D1" s="1"/>
    </row>
    <row r="2" spans="2:7">
      <c r="D2" s="1"/>
    </row>
    <row r="4" spans="2:7">
      <c r="B4" s="155" t="s">
        <v>237</v>
      </c>
      <c r="C4" s="101" t="s">
        <v>144</v>
      </c>
      <c r="D4" s="101" t="s">
        <v>145</v>
      </c>
    </row>
    <row r="5" spans="2:7">
      <c r="B5" s="112" t="s">
        <v>139</v>
      </c>
      <c r="C5" s="105" t="s">
        <v>146</v>
      </c>
      <c r="D5" s="105" t="s">
        <v>146</v>
      </c>
    </row>
    <row r="6" spans="2:7" s="107" customFormat="1">
      <c r="B6" s="104" t="s">
        <v>5</v>
      </c>
      <c r="C6" s="106" t="s">
        <v>147</v>
      </c>
      <c r="D6" s="106" t="s">
        <v>147</v>
      </c>
    </row>
    <row r="7" spans="2:7">
      <c r="B7" s="103" t="s">
        <v>244</v>
      </c>
      <c r="C7" s="108">
        <v>5</v>
      </c>
      <c r="D7" s="108">
        <v>5</v>
      </c>
    </row>
    <row r="8" spans="2:7">
      <c r="B8" s="103" t="s">
        <v>245</v>
      </c>
      <c r="C8" s="108">
        <v>2</v>
      </c>
      <c r="D8" s="108">
        <v>4</v>
      </c>
    </row>
    <row r="9" spans="2:7">
      <c r="B9" s="113" t="s">
        <v>140</v>
      </c>
      <c r="C9" s="108">
        <v>4</v>
      </c>
      <c r="D9" s="108">
        <v>3</v>
      </c>
    </row>
    <row r="10" spans="2:7">
      <c r="B10" s="103" t="s">
        <v>141</v>
      </c>
      <c r="C10" s="108">
        <v>5</v>
      </c>
      <c r="D10" s="108">
        <v>5</v>
      </c>
    </row>
    <row r="11" spans="2:7">
      <c r="B11" s="103" t="s">
        <v>74</v>
      </c>
      <c r="C11" s="108">
        <v>4</v>
      </c>
      <c r="D11" s="108">
        <v>4</v>
      </c>
    </row>
    <row r="12" spans="2:7">
      <c r="B12" s="103" t="s">
        <v>142</v>
      </c>
      <c r="C12" s="108">
        <v>2</v>
      </c>
      <c r="D12" s="108">
        <v>3</v>
      </c>
    </row>
    <row r="13" spans="2:7">
      <c r="B13" s="109" t="s">
        <v>148</v>
      </c>
      <c r="C13" s="110">
        <v>2</v>
      </c>
      <c r="D13" s="110">
        <v>3</v>
      </c>
      <c r="E13" s="118"/>
      <c r="F13" s="117"/>
      <c r="G13" s="117"/>
    </row>
    <row r="14" spans="2:7">
      <c r="B14" s="109" t="s">
        <v>143</v>
      </c>
      <c r="C14" s="110">
        <v>4</v>
      </c>
      <c r="D14" s="110">
        <v>4</v>
      </c>
      <c r="E14" s="118"/>
      <c r="F14" s="117"/>
      <c r="G14" s="117"/>
    </row>
    <row r="15" spans="2:7">
      <c r="B15" s="114"/>
      <c r="C15" s="115">
        <f>SUM(C7:C14)</f>
        <v>28</v>
      </c>
      <c r="D15" s="115">
        <f>SUM(D7:D14)</f>
        <v>31</v>
      </c>
      <c r="E15" s="118"/>
      <c r="F15" s="117"/>
      <c r="G15" s="117"/>
    </row>
    <row r="16" spans="2:7">
      <c r="B16" s="114"/>
      <c r="C16" s="116"/>
      <c r="D16" s="116"/>
    </row>
    <row r="17" spans="3:3">
      <c r="C17" s="119"/>
    </row>
  </sheetData>
  <phoneticPr fontId="18" type="noConversion"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</vt:lpstr>
      <vt:lpstr>uwagi</vt:lpstr>
      <vt:lpstr>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Użytkownik pakietu Microsoft Office</cp:lastModifiedBy>
  <cp:lastPrinted>2012-06-06T08:20:10Z</cp:lastPrinted>
  <dcterms:created xsi:type="dcterms:W3CDTF">2007-08-22T18:37:58Z</dcterms:created>
  <dcterms:modified xsi:type="dcterms:W3CDTF">2018-04-16T08:18:16Z</dcterms:modified>
</cp:coreProperties>
</file>