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541298B3-A4B7-454F-9134-2A11293E98A0}" xr6:coauthVersionLast="32" xr6:coauthVersionMax="32" xr10:uidLastSave="{00000000-0000-0000-0000-000000000000}"/>
  <bookViews>
    <workbookView xWindow="0" yWindow="460" windowWidth="15480" windowHeight="8200" activeTab="1"/>
  </bookViews>
  <sheets>
    <sheet name="Ist" sheetId="1" r:id="rId1"/>
    <sheet name="uwagi" sheetId="7" r:id="rId2"/>
    <sheet name="ECTS" sheetId="8" r:id="rId3"/>
  </sheets>
  <calcPr calcId="162913"/>
</workbook>
</file>

<file path=xl/calcChain.xml><?xml version="1.0" encoding="utf-8"?>
<calcChain xmlns="http://schemas.openxmlformats.org/spreadsheetml/2006/main">
  <c r="C125" i="1" l="1"/>
  <c r="J48" i="1"/>
  <c r="J49" i="1"/>
  <c r="J50" i="1"/>
  <c r="J51" i="1"/>
  <c r="J52" i="1"/>
  <c r="J53" i="1"/>
  <c r="J54" i="1"/>
  <c r="J58" i="1" s="1"/>
  <c r="J55" i="1"/>
  <c r="J57" i="1"/>
  <c r="J47" i="1"/>
  <c r="E58" i="1"/>
  <c r="F58" i="1"/>
  <c r="G58" i="1"/>
  <c r="H58" i="1"/>
  <c r="I58" i="1"/>
  <c r="K58" i="1"/>
  <c r="D58" i="1"/>
  <c r="D15" i="8"/>
  <c r="C15" i="8"/>
  <c r="E116" i="1"/>
  <c r="F116" i="1"/>
  <c r="G116" i="1"/>
  <c r="H116" i="1"/>
  <c r="I116" i="1"/>
  <c r="J110" i="1"/>
  <c r="J116" i="1" s="1"/>
  <c r="J111" i="1"/>
  <c r="J112" i="1"/>
  <c r="J113" i="1"/>
  <c r="J114" i="1"/>
  <c r="J115" i="1"/>
  <c r="K116" i="1"/>
  <c r="D116" i="1"/>
  <c r="C126" i="1"/>
  <c r="D25" i="1"/>
  <c r="D41" i="1"/>
  <c r="C122" i="1" s="1"/>
  <c r="D74" i="1"/>
  <c r="D89" i="1"/>
  <c r="D104" i="1"/>
  <c r="J95" i="1"/>
  <c r="J96" i="1"/>
  <c r="J104" i="1" s="1"/>
  <c r="J97" i="1"/>
  <c r="J98" i="1"/>
  <c r="J99" i="1"/>
  <c r="J100" i="1"/>
  <c r="J101" i="1"/>
  <c r="J103" i="1"/>
  <c r="J16" i="1"/>
  <c r="J25" i="1" s="1"/>
  <c r="L121" i="1" s="1"/>
  <c r="J17" i="1"/>
  <c r="J18" i="1"/>
  <c r="J19" i="1"/>
  <c r="J20" i="1"/>
  <c r="J21" i="1"/>
  <c r="J22" i="1"/>
  <c r="J23" i="1"/>
  <c r="J24" i="1"/>
  <c r="J31" i="1"/>
  <c r="J32" i="1"/>
  <c r="J33" i="1"/>
  <c r="J34" i="1"/>
  <c r="J35" i="1"/>
  <c r="J36" i="1"/>
  <c r="J38" i="1"/>
  <c r="J37" i="1"/>
  <c r="J39" i="1"/>
  <c r="J40" i="1"/>
  <c r="J41" i="1" s="1"/>
  <c r="J65" i="1"/>
  <c r="J66" i="1"/>
  <c r="J74" i="1" s="1"/>
  <c r="J67" i="1"/>
  <c r="J68" i="1"/>
  <c r="J70" i="1"/>
  <c r="J71" i="1"/>
  <c r="J72" i="1"/>
  <c r="J73" i="1"/>
  <c r="J81" i="1"/>
  <c r="J82" i="1"/>
  <c r="J85" i="1"/>
  <c r="J86" i="1"/>
  <c r="J87" i="1"/>
  <c r="J83" i="1"/>
  <c r="J89" i="1" s="1"/>
  <c r="J84" i="1"/>
  <c r="J88" i="1"/>
  <c r="K104" i="1"/>
  <c r="I104" i="1"/>
  <c r="H104" i="1"/>
  <c r="G104" i="1"/>
  <c r="F104" i="1"/>
  <c r="K89" i="1"/>
  <c r="I89" i="1"/>
  <c r="H89" i="1"/>
  <c r="G89" i="1"/>
  <c r="F89" i="1"/>
  <c r="K74" i="1"/>
  <c r="I74" i="1"/>
  <c r="H74" i="1"/>
  <c r="G74" i="1"/>
  <c r="F74" i="1"/>
  <c r="F41" i="1"/>
  <c r="E25" i="1"/>
  <c r="F25" i="1"/>
  <c r="G25" i="1"/>
  <c r="H25" i="1"/>
  <c r="I25" i="1"/>
  <c r="K25" i="1"/>
  <c r="G41" i="1"/>
  <c r="H41" i="1"/>
  <c r="I41" i="1"/>
  <c r="K41" i="1"/>
  <c r="C123" i="1" l="1"/>
</calcChain>
</file>

<file path=xl/sharedStrings.xml><?xml version="1.0" encoding="utf-8"?>
<sst xmlns="http://schemas.openxmlformats.org/spreadsheetml/2006/main" count="471" uniqueCount="295">
  <si>
    <t>Politechnika Białostocka</t>
  </si>
  <si>
    <t>Wydział Budownictwa i Inżynierii Środowiska</t>
  </si>
  <si>
    <t xml:space="preserve">SEMESTR </t>
  </si>
  <si>
    <t>I</t>
  </si>
  <si>
    <t>Lp.</t>
  </si>
  <si>
    <t>Przedmiot</t>
  </si>
  <si>
    <t>Kod przedmiotu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</si>
  <si>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</si>
  <si>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</si>
  <si>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</si>
  <si>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</si>
  <si>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</si>
  <si>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</si>
  <si>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</si>
  <si>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</si>
  <si>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</si>
  <si>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</si>
  <si>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</si>
  <si>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>RAZEM</t>
  </si>
  <si>
    <t>II</t>
  </si>
  <si>
    <t>III</t>
  </si>
  <si>
    <t>(15 tygodni)</t>
  </si>
  <si>
    <t xml:space="preserve">      Liczba godzin tygodniowo</t>
  </si>
  <si>
    <t>Łączna liczba godzin zajęć dydaktycznych na studiach inżynierskich wynosi:</t>
  </si>
  <si>
    <t>Łączna liczba godzin wykładów wynosi:</t>
  </si>
  <si>
    <t>Wykłady stanowią:</t>
  </si>
  <si>
    <t>%   ogólnej liczby godzin zajęć dydaktycznych</t>
  </si>
  <si>
    <t>KOiKŚ</t>
  </si>
  <si>
    <t>ZIP</t>
  </si>
  <si>
    <t>SJO</t>
  </si>
  <si>
    <t>co stanowi:</t>
  </si>
  <si>
    <t>ECTS z przedmiotów wybieralnych:</t>
  </si>
  <si>
    <t>Seminarium dyplomowe</t>
  </si>
  <si>
    <t>%   ogólnej liczby punktów ECTS</t>
  </si>
  <si>
    <t>zatwierdzony przez Radę Wydziału w dniu 29.02.2012</t>
  </si>
  <si>
    <t>KSIŚ</t>
  </si>
  <si>
    <t>kierunek: ARCHITEKTURA KRAJOBRAZU</t>
  </si>
  <si>
    <t>2*</t>
  </si>
  <si>
    <t>1*</t>
  </si>
  <si>
    <t>ZBSiB</t>
  </si>
  <si>
    <t xml:space="preserve">specjalność: KSZTAŁTOWANIE TERENÓW ZIELENI </t>
  </si>
  <si>
    <t xml:space="preserve">Botanika i fizjologia roślin (E) </t>
  </si>
  <si>
    <t>Grafika inżynierska</t>
  </si>
  <si>
    <t>Rysunek I</t>
  </si>
  <si>
    <t>Ergonomia i BHP</t>
  </si>
  <si>
    <t>Język obcy I</t>
  </si>
  <si>
    <t>Wychowanie fizyczne I</t>
  </si>
  <si>
    <t>AK 1101</t>
  </si>
  <si>
    <t>AK 1102</t>
  </si>
  <si>
    <t>AK 1103</t>
  </si>
  <si>
    <t>AK 1104</t>
  </si>
  <si>
    <t>AK 1105</t>
  </si>
  <si>
    <t>AK 1106</t>
  </si>
  <si>
    <t>AK 1107</t>
  </si>
  <si>
    <t>AK 1109</t>
  </si>
  <si>
    <t>KM</t>
  </si>
  <si>
    <t>SWFiS</t>
  </si>
  <si>
    <t>AK 1210</t>
  </si>
  <si>
    <t>AK 1211</t>
  </si>
  <si>
    <t>AK 1212</t>
  </si>
  <si>
    <t>AK 1213</t>
  </si>
  <si>
    <t>AK 1214</t>
  </si>
  <si>
    <t>AK 1215</t>
  </si>
  <si>
    <t>AK 1216</t>
  </si>
  <si>
    <t>AK 1220</t>
  </si>
  <si>
    <t>Szata roślinna I (dendrologia)</t>
  </si>
  <si>
    <t>Fizjografia II (hydrologia) (E)</t>
  </si>
  <si>
    <t>Geometria wykreślna</t>
  </si>
  <si>
    <t xml:space="preserve">Geodezja </t>
  </si>
  <si>
    <t>Zasady projektowania krajobrazu (E)</t>
  </si>
  <si>
    <t>Techniki warsztatowe</t>
  </si>
  <si>
    <t>Rysunek II</t>
  </si>
  <si>
    <t>Język obcy II</t>
  </si>
  <si>
    <t>Wychowanie fizyczne II</t>
  </si>
  <si>
    <t>Przedmiot do wyboru I A/B</t>
  </si>
  <si>
    <t>I A</t>
  </si>
  <si>
    <t>I B</t>
  </si>
  <si>
    <t>II A</t>
  </si>
  <si>
    <t>II B</t>
  </si>
  <si>
    <t>III A</t>
  </si>
  <si>
    <t>III B</t>
  </si>
  <si>
    <t>IV A</t>
  </si>
  <si>
    <t>IV B</t>
  </si>
  <si>
    <t>HES I A</t>
  </si>
  <si>
    <t>HES I B</t>
  </si>
  <si>
    <t>IV</t>
  </si>
  <si>
    <t>V</t>
  </si>
  <si>
    <t>VI</t>
  </si>
  <si>
    <t>VII</t>
  </si>
  <si>
    <t>Klimatologia i meteorologia</t>
  </si>
  <si>
    <t>Gleboznawstwo (E)</t>
  </si>
  <si>
    <t>Nawożenie i uprawa roślin (E)</t>
  </si>
  <si>
    <t>Historia sztuki ogrodowej (E)</t>
  </si>
  <si>
    <t>Grafika komputerowa I</t>
  </si>
  <si>
    <t>Urządzanie obiektów arch. kraj. I</t>
  </si>
  <si>
    <t>Rzeźba I</t>
  </si>
  <si>
    <t>Język obcy III</t>
  </si>
  <si>
    <t xml:space="preserve">Ekologia </t>
  </si>
  <si>
    <t xml:space="preserve">Historia sztuki </t>
  </si>
  <si>
    <t xml:space="preserve">Fizjografia I (geologia i geomorfologia) </t>
  </si>
  <si>
    <t xml:space="preserve">Projektowanie uniwersalne </t>
  </si>
  <si>
    <t>Przedmiot do wyboru II A/B</t>
  </si>
  <si>
    <t>KPBiOB</t>
  </si>
  <si>
    <t xml:space="preserve">Materiałoznawstwo </t>
  </si>
  <si>
    <t>Szata roślinna II (rośliny ozdobne i użytkowe) (E)</t>
  </si>
  <si>
    <t>Grafika komputerowa II</t>
  </si>
  <si>
    <t>Systemy nawadniające i odwadniające</t>
  </si>
  <si>
    <t>Technologia i organizacja robót budowlanych (E)</t>
  </si>
  <si>
    <t>Kosztorysowanie</t>
  </si>
  <si>
    <t>Rzeźba II</t>
  </si>
  <si>
    <t>Język obcy IV</t>
  </si>
  <si>
    <t xml:space="preserve">Urządzanie obiektów arch. kraj. II </t>
  </si>
  <si>
    <t>Przedmiot do wyboru III A/B</t>
  </si>
  <si>
    <t>Przedmiot do wyboru IV A/B</t>
  </si>
  <si>
    <t>Przedmiot do wyboru V A/B</t>
  </si>
  <si>
    <t>ZIPB</t>
  </si>
  <si>
    <t>V A</t>
  </si>
  <si>
    <t>V B</t>
  </si>
  <si>
    <t>VI A</t>
  </si>
  <si>
    <t>VI B</t>
  </si>
  <si>
    <t>VII A</t>
  </si>
  <si>
    <t>VII B</t>
  </si>
  <si>
    <t>VIII A</t>
  </si>
  <si>
    <t>VIII B</t>
  </si>
  <si>
    <t>IX A</t>
  </si>
  <si>
    <t>IX B</t>
  </si>
  <si>
    <t>Szata roślinna III (fitosocjologia)</t>
  </si>
  <si>
    <t>Ochrona wód</t>
  </si>
  <si>
    <t xml:space="preserve">Język obcy V </t>
  </si>
  <si>
    <t>Ochrona przyrody</t>
  </si>
  <si>
    <t>Przedmiot do wyboru VI A/B</t>
  </si>
  <si>
    <t>Przedmiot do wyboru VII A/B</t>
  </si>
  <si>
    <t>Przedmiot do wyboru VIII A/B</t>
  </si>
  <si>
    <t>Gospodarowanie wodą w krajobrazie</t>
  </si>
  <si>
    <t>Ochrona i rekultywacja pow. ziemi (E)</t>
  </si>
  <si>
    <t>Ogrody</t>
  </si>
  <si>
    <t xml:space="preserve">Konserwacja i rewaloryzacja </t>
  </si>
  <si>
    <t>Przedmiot do wyboru IX A/B</t>
  </si>
  <si>
    <t>Przedmiot do wyboru X A/B</t>
  </si>
  <si>
    <t>Przedmiot do wyboru XI A/B</t>
  </si>
  <si>
    <t>Przedmiot do wyboru XII A/B</t>
  </si>
  <si>
    <t>Przedmiot do wyboru XIII A/B</t>
  </si>
  <si>
    <t>Przedmiot do wyboru (HES) I A/B</t>
  </si>
  <si>
    <t xml:space="preserve">Projektowanie ruralistyczne i urbanistyczne </t>
  </si>
  <si>
    <t xml:space="preserve">Komunikacja interpersonalna </t>
  </si>
  <si>
    <t xml:space="preserve">Gender studies </t>
  </si>
  <si>
    <t>AK 1432</t>
  </si>
  <si>
    <t>AK 1433</t>
  </si>
  <si>
    <t>AK 1434</t>
  </si>
  <si>
    <t>AK 1435</t>
  </si>
  <si>
    <t>AK 1439 A/B</t>
  </si>
  <si>
    <t>AK 1542</t>
  </si>
  <si>
    <t>AK 1543</t>
  </si>
  <si>
    <t>AK 1651</t>
  </si>
  <si>
    <t>AK 1652</t>
  </si>
  <si>
    <t>AK 1654 A/B</t>
  </si>
  <si>
    <t>AK 1655 A/B</t>
  </si>
  <si>
    <t>AK 1656 A/B</t>
  </si>
  <si>
    <t>AK 1657 A/B</t>
  </si>
  <si>
    <t>AK 1658 A/B</t>
  </si>
  <si>
    <t>Ochrona własności intelektualnych</t>
  </si>
  <si>
    <t>Praca dyplomowa inżynierska</t>
  </si>
  <si>
    <t>Przedmiot do wyboru (HES) II A/B</t>
  </si>
  <si>
    <t>Przedmiot do wyboru XIV A/B</t>
  </si>
  <si>
    <t xml:space="preserve">Zarządzanie środowiskiem </t>
  </si>
  <si>
    <t xml:space="preserve">Budownictwo ogrodowe </t>
  </si>
  <si>
    <t>Ochrona roślin (E)</t>
  </si>
  <si>
    <t>Podstawy planowania przestrzennego (E)</t>
  </si>
  <si>
    <t xml:space="preserve">Jednostki: </t>
  </si>
  <si>
    <t>Katedra Podstaw Budownictwa i Ochrony Budowli</t>
  </si>
  <si>
    <t>Zakład Inżynierii Procesów Budowlanych</t>
  </si>
  <si>
    <t>Zakład Informacji Przestrzennej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</si>
  <si>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</si>
  <si>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</si>
  <si>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</si>
  <si>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</si>
  <si>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Wydział Informatyki (Katedra Matematyki)</t>
  </si>
  <si>
    <t>Studium Praktycznej Nauki Języków Obcych</t>
  </si>
  <si>
    <t>Studium Wychowania Fizycznego i Sportu</t>
  </si>
  <si>
    <t>PLAN  STUDIÓW  STACJONARNYCH I STOPNIA (INŻYNIERSKICH)</t>
  </si>
  <si>
    <t>Plan studiów</t>
  </si>
  <si>
    <t xml:space="preserve">Geometria wykreślna </t>
  </si>
  <si>
    <t>Botanika i fizjologia roślin</t>
  </si>
  <si>
    <t>Historia sztuki</t>
  </si>
  <si>
    <t>Zasady projektowania krajobrazu</t>
  </si>
  <si>
    <t>Stacjonarne</t>
  </si>
  <si>
    <t>Niestacjonarne</t>
  </si>
  <si>
    <t xml:space="preserve">Liczba punktów </t>
  </si>
  <si>
    <t xml:space="preserve">ECTS </t>
  </si>
  <si>
    <t xml:space="preserve">Historia sztuki ogrodowej </t>
  </si>
  <si>
    <t xml:space="preserve">g. zlecone </t>
  </si>
  <si>
    <t>AK 1217</t>
  </si>
  <si>
    <t>AK 1218 A/B</t>
  </si>
  <si>
    <t>AK 1436</t>
  </si>
  <si>
    <t>AK 1438 A/B</t>
  </si>
  <si>
    <t>AK 1544</t>
  </si>
  <si>
    <t>AK 1545</t>
  </si>
  <si>
    <t>AK 1547 A/B</t>
  </si>
  <si>
    <t>AK 1548 A/B</t>
  </si>
  <si>
    <t>AK 1761 A/B</t>
  </si>
  <si>
    <t>HES II A</t>
  </si>
  <si>
    <t>HES II B</t>
  </si>
  <si>
    <t>X A</t>
  </si>
  <si>
    <t>X B</t>
  </si>
  <si>
    <t>XI A</t>
  </si>
  <si>
    <t>XI B</t>
  </si>
  <si>
    <t>XII A</t>
  </si>
  <si>
    <t>XII B</t>
  </si>
  <si>
    <t>XIII A</t>
  </si>
  <si>
    <t>XIII B</t>
  </si>
  <si>
    <t>XIV A</t>
  </si>
  <si>
    <t>XIV B</t>
  </si>
  <si>
    <t>Matematyka (E)</t>
  </si>
  <si>
    <t>Inżynieria środowiska (E)</t>
  </si>
  <si>
    <t>Praktyka zawodowa</t>
  </si>
  <si>
    <t>(obowiązuje studentów, którzy rozpoczęli studia w roku akad. 2012/2013)</t>
  </si>
  <si>
    <t>Przedsiębiorczość</t>
  </si>
  <si>
    <t>Projektowanie obiektów arch. kraj. I</t>
  </si>
  <si>
    <t>Projektowanie obiektów arch. kraj. II</t>
  </si>
  <si>
    <t>Projektowanie obiektów arch. kraj. III</t>
  </si>
  <si>
    <t>Projektowanie obiektów arch. kraj. IV</t>
  </si>
  <si>
    <t xml:space="preserve">Pielęgnowanie obiektów arch. kraj. </t>
  </si>
  <si>
    <t xml:space="preserve">Ekonomia i zarządzanie w arch. kraj. </t>
  </si>
  <si>
    <t>Urządzanie obiektów arch. kraj. III</t>
  </si>
  <si>
    <t>Student kończący studia na I stopniu zobowiązany jest do :</t>
  </si>
  <si>
    <t>1) Odbycia praktyki kierunkowej (zawodowej)  w zakładach pracy;</t>
  </si>
  <si>
    <t>    zaliczenia praktyki (bez wystawiania oceny) dokonuje opiekun praktyki zawodowej; </t>
  </si>
  <si>
    <t>2) zdania egzaminu z języka obcego na poziomie B2 Europejskiego Systemu Opisu Kształcenia Językowego</t>
  </si>
  <si>
    <t xml:space="preserve">    w wymiarze 6 tygodni, podczas wakacji po sem. VI, </t>
  </si>
  <si>
    <t>TREŚCI PODSTAWOWE</t>
  </si>
  <si>
    <t>Projektowanie form przestrzennych</t>
  </si>
  <si>
    <t xml:space="preserve">Projektowanie ruralistyczne </t>
  </si>
  <si>
    <t xml:space="preserve">Projektowanie urbanistyczne </t>
  </si>
  <si>
    <t xml:space="preserve">Statystyka </t>
  </si>
  <si>
    <t>AK1321</t>
  </si>
  <si>
    <t>AK1322</t>
  </si>
  <si>
    <t>AK1323</t>
  </si>
  <si>
    <t>AK1324</t>
  </si>
  <si>
    <t>AK1325</t>
  </si>
  <si>
    <t>AK1326</t>
  </si>
  <si>
    <t>AK1327</t>
  </si>
  <si>
    <t>AK1328</t>
  </si>
  <si>
    <t>AK1329</t>
  </si>
  <si>
    <t>AK1330 A/B</t>
  </si>
  <si>
    <t>AK 1437</t>
  </si>
  <si>
    <t>AK 1440 A/B</t>
  </si>
  <si>
    <t>AK 1546</t>
  </si>
  <si>
    <t>AK 1549 A/B</t>
  </si>
  <si>
    <t>AK 1653</t>
  </si>
  <si>
    <t>AK 1659 A/B</t>
  </si>
  <si>
    <t xml:space="preserve">AK 1760 </t>
  </si>
  <si>
    <t>AK 1762 A/B</t>
  </si>
  <si>
    <t>AK 1765</t>
  </si>
  <si>
    <t xml:space="preserve">AK 1764 </t>
  </si>
  <si>
    <t xml:space="preserve">AK 1763 </t>
  </si>
  <si>
    <t>KTwIiOŚ</t>
  </si>
  <si>
    <t>KTwIiOŚ/KSIŚ</t>
  </si>
  <si>
    <t xml:space="preserve">Matematyka </t>
  </si>
  <si>
    <t>Statystyka</t>
  </si>
  <si>
    <t xml:space="preserve">Techniki warsztatowe: Grafika artystyczna </t>
  </si>
  <si>
    <t>Techniki warsztatowe: Grafika użytkowa</t>
  </si>
  <si>
    <t xml:space="preserve">Projektowanie uniwersalne: Osoby niepełnosprawne w środ. urb. </t>
  </si>
  <si>
    <t xml:space="preserve">Projektowanie uniwersalne: Optymalizacja dostępności budynków użyteczn. publ. </t>
  </si>
  <si>
    <t>Projektowanie form przestrzennych: Formy abstrakcyjne</t>
  </si>
  <si>
    <t xml:space="preserve">Projektowanie form przestrzennych: Formy użytkowe </t>
  </si>
  <si>
    <t>Projektowanie obiektów arch. kraj. I: Plac zabaw</t>
  </si>
  <si>
    <t>Projektowanie obiektów arch. kraj. I: Teren rekreacyjny</t>
  </si>
  <si>
    <t xml:space="preserve">Rzeźba II: Kompozycja plenerowa </t>
  </si>
  <si>
    <t xml:space="preserve">Rzeźba II: Rzeźba kameralna </t>
  </si>
  <si>
    <t xml:space="preserve">Projektowanie obiektów arch. kraj. II: Plac miejski </t>
  </si>
  <si>
    <t xml:space="preserve">Projektowanie obiektów arch. kraj. II: Skwer śródmiejski </t>
  </si>
  <si>
    <t>Urządzanie obiektów arch. kraj. II: Ogród przydomowy</t>
  </si>
  <si>
    <t>Urządzanie obiektów arch. kraj. II: Ogród tematyczny</t>
  </si>
  <si>
    <t>Ochrona przyrody: Konserwatorska ochrona przyrody</t>
  </si>
  <si>
    <t xml:space="preserve">Ochrona przyrody: Ochrona zwierząt na terenach zurbanizowanych </t>
  </si>
  <si>
    <t xml:space="preserve">Ogrody: Ogrody polskie </t>
  </si>
  <si>
    <t>Ogrody: Ogrody Europy</t>
  </si>
  <si>
    <t xml:space="preserve">Konserwacja i rewaloryzacja: Park przy obiekcie historycznym </t>
  </si>
  <si>
    <t xml:space="preserve">Konserwacja i rewaloryzacja: Park miejski </t>
  </si>
  <si>
    <t xml:space="preserve">Projektowanie obiektów arch. kraj. III: Park miejski </t>
  </si>
  <si>
    <t>Projektowanie obiektów arch. kraj. III: Park dydaktyczny</t>
  </si>
  <si>
    <t xml:space="preserve">Pielęgnowanie obiektów arch. kraj.: Pielęgnowanie i rozmnażanie roślin </t>
  </si>
  <si>
    <t>Pielęgnowanie obiektów arch. kraj.: Szkółkarstwo</t>
  </si>
  <si>
    <t xml:space="preserve">Projektowanie obiektów arch. kraj. IV: Otoczenie obiektów publicznych </t>
  </si>
  <si>
    <t xml:space="preserve">Projektowanie obiektów arch. kraj. IV: Założenie monumentalne </t>
  </si>
  <si>
    <t xml:space="preserve">Szata roślinna, Projektowanie uniwersalne, Urządzanie obiektów arch. kraj. II, Pielęgnowanie obiektów arch. kraj. - ćwiczenia realizowane są w postaci ćwiczeń terenowych; </t>
  </si>
  <si>
    <t>AK 1550 A/B/C</t>
  </si>
  <si>
    <t>AK 1441 A/B/C</t>
  </si>
  <si>
    <t>AK1331 A/B/C</t>
  </si>
  <si>
    <t>AK 1219 A/B/C</t>
  </si>
  <si>
    <t>AK 1108 A/B/C</t>
  </si>
  <si>
    <t>Przedmioty obieralne:</t>
  </si>
  <si>
    <t>Plan studiów został zatwierdzony przez Radę Wydziału w dniu 29 lutego 2012 r.</t>
  </si>
  <si>
    <t>..........................................</t>
  </si>
  <si>
    <t>(pieczęć i podpis Dziekana)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</si>
</sst>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dd\ mmm"/>
    <numFmt numFmtId="173" formatCode="d/mm/yyyy"/>
    <numFmt numFmtId="174" formatCode="0.0"/>
  </numFmts>
  <fonts count="29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4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8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8"/>
      <name val="Arial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6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172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Fill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0" fillId="0" borderId="4" xfId="0" applyFont="1" applyFill="1" applyBorder="1"/>
    <xf numFmtId="0" fontId="0" fillId="0" borderId="10" xfId="0" applyFont="1" applyBorder="1" applyAlignment="1">
      <alignment horizontal="center"/>
    </xf>
    <xf numFmtId="0" fontId="0" fillId="0" borderId="11" xfId="0" applyFont="1" applyFill="1" applyBorder="1"/>
    <xf numFmtId="0" fontId="0" fillId="0" borderId="12" xfId="0" applyBorder="1" applyAlignment="1">
      <alignment horizontal="center"/>
    </xf>
    <xf numFmtId="0" fontId="9" fillId="0" borderId="0" xfId="0" applyFont="1"/>
    <xf numFmtId="0" fontId="0" fillId="0" borderId="0" xfId="0" applyBorder="1"/>
    <xf numFmtId="0" fontId="3" fillId="0" borderId="0" xfId="0" applyFont="1" applyAlignment="1">
      <alignment horizontal="right"/>
    </xf>
    <xf numFmtId="0" fontId="0" fillId="0" borderId="13" xfId="0" applyFont="1" applyFill="1" applyBorder="1"/>
    <xf numFmtId="0" fontId="0" fillId="0" borderId="14" xfId="0" applyFont="1" applyFill="1" applyBorder="1"/>
    <xf numFmtId="0" fontId="0" fillId="0" borderId="15" xfId="0" applyBorder="1"/>
    <xf numFmtId="0" fontId="5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0" fillId="0" borderId="1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Font="1" applyFill="1" applyBorder="1" applyAlignment="1">
      <alignment horizontal="center"/>
    </xf>
    <xf numFmtId="0" fontId="11" fillId="0" borderId="0" xfId="0" applyFont="1" applyFill="1"/>
    <xf numFmtId="0" fontId="0" fillId="0" borderId="18" xfId="0" applyFont="1" applyFill="1" applyBorder="1"/>
    <xf numFmtId="0" fontId="0" fillId="0" borderId="19" xfId="0" applyFont="1" applyFill="1" applyBorder="1"/>
    <xf numFmtId="0" fontId="12" fillId="0" borderId="20" xfId="0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2" xfId="0" applyFont="1" applyFill="1" applyBorder="1"/>
    <xf numFmtId="0" fontId="0" fillId="0" borderId="23" xfId="0" applyFont="1" applyFill="1" applyBorder="1"/>
    <xf numFmtId="0" fontId="0" fillId="0" borderId="7" xfId="0" applyFont="1" applyFill="1" applyBorder="1" applyAlignment="1">
      <alignment horizontal="right"/>
    </xf>
    <xf numFmtId="0" fontId="11" fillId="2" borderId="19" xfId="0" applyNumberFormat="1" applyFont="1" applyFill="1" applyBorder="1" applyAlignment="1">
      <alignment horizontal="left" wrapText="1"/>
    </xf>
    <xf numFmtId="0" fontId="0" fillId="0" borderId="8" xfId="0" applyFill="1" applyBorder="1" applyAlignment="1">
      <alignment horizontal="center"/>
    </xf>
    <xf numFmtId="0" fontId="11" fillId="0" borderId="8" xfId="0" applyFont="1" applyFill="1" applyBorder="1" applyAlignment="1">
      <alignment horizontal="left" wrapText="1"/>
    </xf>
    <xf numFmtId="0" fontId="15" fillId="0" borderId="8" xfId="0" applyFont="1" applyFill="1" applyBorder="1" applyAlignment="1">
      <alignment horizontal="left" wrapText="1"/>
    </xf>
    <xf numFmtId="0" fontId="15" fillId="0" borderId="14" xfId="0" applyFont="1" applyFill="1" applyBorder="1" applyAlignment="1">
      <alignment horizontal="left" wrapText="1"/>
    </xf>
    <xf numFmtId="0" fontId="13" fillId="0" borderId="0" xfId="0" applyFont="1" applyFill="1" applyAlignment="1">
      <alignment horizontal="center"/>
    </xf>
    <xf numFmtId="0" fontId="15" fillId="0" borderId="8" xfId="0" applyFont="1" applyFill="1" applyBorder="1" applyAlignment="1">
      <alignment horizontal="left"/>
    </xf>
    <xf numFmtId="0" fontId="15" fillId="0" borderId="13" xfId="0" applyFont="1" applyFill="1" applyBorder="1" applyAlignment="1">
      <alignment horizontal="left" wrapText="1"/>
    </xf>
    <xf numFmtId="0" fontId="15" fillId="0" borderId="24" xfId="0" applyFont="1" applyFill="1" applyBorder="1" applyAlignment="1">
      <alignment horizontal="left" wrapText="1"/>
    </xf>
    <xf numFmtId="0" fontId="0" fillId="0" borderId="25" xfId="0" applyFont="1" applyBorder="1" applyAlignment="1">
      <alignment horizontal="center"/>
    </xf>
    <xf numFmtId="0" fontId="11" fillId="0" borderId="18" xfId="0" applyFont="1" applyFill="1" applyBorder="1" applyAlignment="1">
      <alignment horizontal="left" wrapText="1"/>
    </xf>
    <xf numFmtId="0" fontId="11" fillId="0" borderId="8" xfId="0" applyFont="1" applyFill="1" applyBorder="1" applyAlignment="1">
      <alignment horizontal="left"/>
    </xf>
    <xf numFmtId="0" fontId="15" fillId="0" borderId="26" xfId="0" applyFont="1" applyFill="1" applyBorder="1" applyAlignment="1">
      <alignment horizontal="left" wrapText="1"/>
    </xf>
    <xf numFmtId="0" fontId="8" fillId="0" borderId="0" xfId="0" applyFont="1" applyBorder="1"/>
    <xf numFmtId="0" fontId="0" fillId="0" borderId="27" xfId="0" applyFont="1" applyFill="1" applyBorder="1"/>
    <xf numFmtId="0" fontId="0" fillId="0" borderId="28" xfId="0" applyFont="1" applyFill="1" applyBorder="1"/>
    <xf numFmtId="0" fontId="15" fillId="0" borderId="24" xfId="0" applyFont="1" applyFill="1" applyBorder="1" applyAlignment="1">
      <alignment horizontal="left"/>
    </xf>
    <xf numFmtId="0" fontId="15" fillId="0" borderId="26" xfId="0" applyFont="1" applyFill="1" applyBorder="1" applyAlignment="1">
      <alignment horizontal="left"/>
    </xf>
    <xf numFmtId="0" fontId="15" fillId="2" borderId="8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center"/>
    </xf>
    <xf numFmtId="0" fontId="13" fillId="0" borderId="19" xfId="0" applyFont="1" applyFill="1" applyBorder="1" applyAlignment="1">
      <alignment horizontal="center"/>
    </xf>
    <xf numFmtId="0" fontId="11" fillId="0" borderId="0" xfId="0" applyFont="1" applyBorder="1"/>
    <xf numFmtId="0" fontId="11" fillId="0" borderId="19" xfId="0" applyFont="1" applyBorder="1"/>
    <xf numFmtId="0" fontId="11" fillId="0" borderId="19" xfId="0" applyFont="1" applyBorder="1" applyAlignment="1">
      <alignment horizont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19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31" xfId="0" applyFont="1" applyFill="1" applyBorder="1" applyAlignment="1">
      <alignment horizontal="right"/>
    </xf>
    <xf numFmtId="0" fontId="0" fillId="0" borderId="29" xfId="0" applyFont="1" applyFill="1" applyBorder="1"/>
    <xf numFmtId="0" fontId="0" fillId="0" borderId="32" xfId="0" applyFont="1" applyFill="1" applyBorder="1"/>
    <xf numFmtId="0" fontId="0" fillId="0" borderId="33" xfId="0" applyFont="1" applyFill="1" applyBorder="1"/>
    <xf numFmtId="0" fontId="11" fillId="2" borderId="25" xfId="0" applyNumberFormat="1" applyFont="1" applyFill="1" applyBorder="1" applyAlignment="1">
      <alignment horizontal="left" wrapText="1"/>
    </xf>
    <xf numFmtId="0" fontId="0" fillId="0" borderId="19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6" fillId="0" borderId="20" xfId="0" applyFont="1" applyFill="1" applyBorder="1" applyAlignment="1">
      <alignment horizontal="center"/>
    </xf>
    <xf numFmtId="0" fontId="0" fillId="0" borderId="34" xfId="0" applyFont="1" applyFill="1" applyBorder="1" applyAlignment="1">
      <alignment horizontal="center"/>
    </xf>
    <xf numFmtId="0" fontId="0" fillId="0" borderId="30" xfId="0" applyFont="1" applyFill="1" applyBorder="1"/>
    <xf numFmtId="0" fontId="0" fillId="0" borderId="35" xfId="0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15" fillId="0" borderId="19" xfId="0" applyNumberFormat="1" applyFont="1" applyFill="1" applyBorder="1" applyAlignment="1">
      <alignment horizontal="left" wrapText="1"/>
    </xf>
    <xf numFmtId="0" fontId="1" fillId="0" borderId="37" xfId="0" applyFont="1" applyFill="1" applyBorder="1" applyAlignment="1">
      <alignment horizontal="center"/>
    </xf>
    <xf numFmtId="0" fontId="15" fillId="0" borderId="38" xfId="0" applyFont="1" applyFill="1" applyBorder="1" applyAlignment="1">
      <alignment horizontal="left" wrapText="1"/>
    </xf>
    <xf numFmtId="0" fontId="11" fillId="0" borderId="38" xfId="0" applyFont="1" applyFill="1" applyBorder="1" applyAlignment="1">
      <alignment horizontal="left" wrapText="1"/>
    </xf>
    <xf numFmtId="0" fontId="11" fillId="2" borderId="39" xfId="0" applyNumberFormat="1" applyFont="1" applyFill="1" applyBorder="1" applyAlignment="1">
      <alignment horizontal="left" wrapText="1"/>
    </xf>
    <xf numFmtId="0" fontId="0" fillId="0" borderId="4" xfId="0" applyFill="1" applyBorder="1" applyAlignment="1">
      <alignment horizontal="right"/>
    </xf>
    <xf numFmtId="0" fontId="13" fillId="0" borderId="25" xfId="0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Fill="1" applyBorder="1" applyAlignment="1">
      <alignment horizontal="left" vertical="top"/>
    </xf>
    <xf numFmtId="0" fontId="0" fillId="0" borderId="3" xfId="0" applyBorder="1"/>
    <xf numFmtId="0" fontId="0" fillId="0" borderId="19" xfId="0" applyFont="1" applyFill="1" applyBorder="1" applyAlignment="1">
      <alignment horizontal="right"/>
    </xf>
    <xf numFmtId="0" fontId="0" fillId="0" borderId="40" xfId="0" applyFont="1" applyFill="1" applyBorder="1"/>
    <xf numFmtId="0" fontId="0" fillId="0" borderId="19" xfId="0" applyFill="1" applyBorder="1" applyAlignment="1">
      <alignment horizontal="right"/>
    </xf>
    <xf numFmtId="0" fontId="0" fillId="0" borderId="41" xfId="0" applyFill="1" applyBorder="1" applyAlignment="1">
      <alignment horizontal="right"/>
    </xf>
    <xf numFmtId="0" fontId="0" fillId="0" borderId="0" xfId="0" applyFill="1"/>
    <xf numFmtId="172" fontId="1" fillId="0" borderId="0" xfId="0" applyNumberFormat="1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173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0" fillId="0" borderId="2" xfId="0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0" fillId="0" borderId="42" xfId="0" applyFill="1" applyBorder="1"/>
    <xf numFmtId="0" fontId="0" fillId="0" borderId="4" xfId="0" applyFont="1" applyFill="1" applyBorder="1" applyAlignment="1">
      <alignment horizontal="center"/>
    </xf>
    <xf numFmtId="0" fontId="0" fillId="0" borderId="33" xfId="0" applyFill="1" applyBorder="1"/>
    <xf numFmtId="0" fontId="0" fillId="0" borderId="32" xfId="0" applyFill="1" applyBorder="1"/>
    <xf numFmtId="0" fontId="0" fillId="0" borderId="43" xfId="0" applyFont="1" applyFill="1" applyBorder="1" applyAlignment="1">
      <alignment horizontal="center"/>
    </xf>
    <xf numFmtId="0" fontId="0" fillId="0" borderId="44" xfId="0" applyFont="1" applyFill="1" applyBorder="1" applyAlignment="1">
      <alignment horizontal="center"/>
    </xf>
    <xf numFmtId="0" fontId="0" fillId="0" borderId="6" xfId="0" applyFill="1" applyBorder="1"/>
    <xf numFmtId="0" fontId="0" fillId="0" borderId="6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0" borderId="7" xfId="0" applyFill="1" applyBorder="1" applyAlignment="1">
      <alignment horizontal="right"/>
    </xf>
    <xf numFmtId="0" fontId="0" fillId="0" borderId="46" xfId="0" applyFill="1" applyBorder="1"/>
    <xf numFmtId="0" fontId="0" fillId="0" borderId="9" xfId="0" applyFill="1" applyBorder="1" applyAlignment="1">
      <alignment horizontal="right"/>
    </xf>
    <xf numFmtId="0" fontId="1" fillId="0" borderId="4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8" xfId="0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4" xfId="0" applyFill="1" applyBorder="1" applyAlignment="1">
      <alignment horizontal="center"/>
    </xf>
    <xf numFmtId="0" fontId="0" fillId="0" borderId="4" xfId="0" applyFont="1" applyFill="1" applyBorder="1" applyAlignment="1">
      <alignment horizontal="right"/>
    </xf>
    <xf numFmtId="0" fontId="0" fillId="0" borderId="27" xfId="0" applyFont="1" applyFill="1" applyBorder="1" applyAlignment="1">
      <alignment horizontal="right"/>
    </xf>
    <xf numFmtId="0" fontId="12" fillId="0" borderId="49" xfId="0" applyFont="1" applyFill="1" applyBorder="1" applyAlignment="1">
      <alignment horizontal="center"/>
    </xf>
    <xf numFmtId="0" fontId="0" fillId="0" borderId="40" xfId="0" applyFill="1" applyBorder="1" applyAlignment="1">
      <alignment horizontal="right"/>
    </xf>
    <xf numFmtId="0" fontId="1" fillId="0" borderId="50" xfId="0" applyFont="1" applyFill="1" applyBorder="1" applyAlignment="1">
      <alignment horizontal="center"/>
    </xf>
    <xf numFmtId="0" fontId="8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10" fillId="0" borderId="0" xfId="0" applyFont="1" applyFill="1" applyBorder="1"/>
    <xf numFmtId="0" fontId="0" fillId="0" borderId="0" xfId="0" applyFont="1" applyFill="1"/>
    <xf numFmtId="0" fontId="10" fillId="0" borderId="0" xfId="0" applyFont="1" applyFill="1"/>
    <xf numFmtId="0" fontId="9" fillId="0" borderId="0" xfId="0" applyFont="1" applyFill="1"/>
    <xf numFmtId="0" fontId="3" fillId="0" borderId="0" xfId="0" applyFont="1" applyFill="1"/>
    <xf numFmtId="174" fontId="3" fillId="0" borderId="0" xfId="0" applyNumberFormat="1" applyFont="1" applyFill="1"/>
    <xf numFmtId="0" fontId="17" fillId="0" borderId="0" xfId="0" applyFont="1" applyFill="1"/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wrapText="1"/>
    </xf>
    <xf numFmtId="0" fontId="0" fillId="0" borderId="4" xfId="0" applyFill="1" applyBorder="1"/>
    <xf numFmtId="0" fontId="15" fillId="2" borderId="24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right"/>
    </xf>
    <xf numFmtId="0" fontId="11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/>
    <xf numFmtId="0" fontId="24" fillId="0" borderId="0" xfId="0" applyFont="1"/>
    <xf numFmtId="0" fontId="26" fillId="0" borderId="0" xfId="0" applyFont="1" applyAlignment="1"/>
    <xf numFmtId="0" fontId="27" fillId="0" borderId="19" xfId="0" applyFont="1" applyFill="1" applyBorder="1" applyAlignment="1">
      <alignment horizontal="center"/>
    </xf>
    <xf numFmtId="0" fontId="26" fillId="0" borderId="19" xfId="0" applyFont="1" applyFill="1" applyBorder="1" applyAlignment="1"/>
    <xf numFmtId="0" fontId="25" fillId="0" borderId="19" xfId="0" applyFont="1" applyFill="1" applyBorder="1" applyAlignment="1">
      <alignment horizontal="center"/>
    </xf>
    <xf numFmtId="0" fontId="24" fillId="0" borderId="19" xfId="0" applyFont="1" applyFill="1" applyBorder="1"/>
    <xf numFmtId="0" fontId="26" fillId="0" borderId="0" xfId="0" applyFont="1"/>
    <xf numFmtId="0" fontId="27" fillId="0" borderId="19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6" fillId="0" borderId="19" xfId="0" applyFont="1" applyFill="1" applyBorder="1"/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Border="1"/>
    <xf numFmtId="0" fontId="25" fillId="0" borderId="0" xfId="0" applyFont="1" applyAlignment="1">
      <alignment horizontal="left"/>
    </xf>
    <xf numFmtId="0" fontId="26" fillId="0" borderId="0" xfId="0" applyFont="1" applyFill="1"/>
    <xf numFmtId="0" fontId="24" fillId="0" borderId="0" xfId="0" applyFont="1" applyAlignment="1">
      <alignment horizontal="left"/>
    </xf>
    <xf numFmtId="0" fontId="24" fillId="0" borderId="0" xfId="0" applyFont="1" applyFill="1"/>
    <xf numFmtId="0" fontId="11" fillId="0" borderId="0" xfId="0" applyFont="1" applyFill="1" applyBorder="1" applyAlignment="1">
      <alignment horizontal="left"/>
    </xf>
    <xf numFmtId="0" fontId="22" fillId="0" borderId="0" xfId="0" applyFont="1" applyBorder="1" applyAlignment="1"/>
    <xf numFmtId="0" fontId="22" fillId="0" borderId="0" xfId="0" applyFont="1" applyFill="1" applyBorder="1" applyAlignment="1"/>
    <xf numFmtId="0" fontId="23" fillId="0" borderId="0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 applyAlignment="1"/>
    <xf numFmtId="0" fontId="11" fillId="0" borderId="0" xfId="0" quotePrefix="1" applyFont="1" applyFill="1" applyBorder="1" applyAlignment="1">
      <alignment vertical="center"/>
    </xf>
    <xf numFmtId="0" fontId="1" fillId="0" borderId="0" xfId="0" applyFont="1" applyFill="1"/>
    <xf numFmtId="0" fontId="17" fillId="0" borderId="0" xfId="0" applyFont="1"/>
    <xf numFmtId="0" fontId="1" fillId="0" borderId="5" xfId="0" applyFont="1" applyFill="1" applyBorder="1" applyAlignment="1">
      <alignment horizontal="center"/>
    </xf>
    <xf numFmtId="0" fontId="0" fillId="0" borderId="23" xfId="0" applyFill="1" applyBorder="1"/>
    <xf numFmtId="0" fontId="0" fillId="0" borderId="45" xfId="0" applyFill="1" applyBorder="1"/>
    <xf numFmtId="0" fontId="0" fillId="0" borderId="51" xfId="0" applyBorder="1"/>
    <xf numFmtId="0" fontId="0" fillId="0" borderId="52" xfId="0" applyBorder="1"/>
    <xf numFmtId="0" fontId="0" fillId="0" borderId="52" xfId="0" applyFill="1" applyBorder="1"/>
    <xf numFmtId="0" fontId="1" fillId="0" borderId="52" xfId="0" applyFont="1" applyFill="1" applyBorder="1"/>
    <xf numFmtId="0" fontId="0" fillId="0" borderId="52" xfId="0" applyFont="1" applyFill="1" applyBorder="1"/>
    <xf numFmtId="0" fontId="1" fillId="0" borderId="52" xfId="0" applyFont="1" applyFill="1" applyBorder="1" applyAlignment="1">
      <alignment horizontal="center"/>
    </xf>
    <xf numFmtId="0" fontId="0" fillId="0" borderId="53" xfId="0" applyFill="1" applyBorder="1"/>
    <xf numFmtId="0" fontId="0" fillId="0" borderId="54" xfId="0" applyFont="1" applyBorder="1" applyAlignment="1">
      <alignment horizontal="center"/>
    </xf>
    <xf numFmtId="0" fontId="0" fillId="0" borderId="55" xfId="0" applyFont="1" applyFill="1" applyBorder="1" applyAlignment="1">
      <alignment horizontal="center"/>
    </xf>
    <xf numFmtId="0" fontId="0" fillId="0" borderId="56" xfId="0" applyBorder="1"/>
    <xf numFmtId="0" fontId="0" fillId="0" borderId="57" xfId="0" applyFill="1" applyBorder="1" applyAlignment="1">
      <alignment horizontal="center"/>
    </xf>
    <xf numFmtId="0" fontId="0" fillId="0" borderId="58" xfId="0" applyFont="1" applyFill="1" applyBorder="1" applyAlignment="1">
      <alignment horizontal="center"/>
    </xf>
    <xf numFmtId="0" fontId="12" fillId="0" borderId="59" xfId="0" applyFont="1" applyFill="1" applyBorder="1" applyAlignment="1">
      <alignment horizontal="center"/>
    </xf>
    <xf numFmtId="0" fontId="0" fillId="0" borderId="54" xfId="0" applyFont="1" applyFill="1" applyBorder="1" applyAlignment="1">
      <alignment horizontal="center"/>
    </xf>
    <xf numFmtId="0" fontId="0" fillId="0" borderId="58" xfId="0" applyFont="1" applyBorder="1" applyAlignment="1">
      <alignment horizontal="center"/>
    </xf>
    <xf numFmtId="0" fontId="0" fillId="0" borderId="60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61" xfId="0" applyFont="1" applyFill="1" applyBorder="1"/>
    <xf numFmtId="0" fontId="12" fillId="0" borderId="62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5" fillId="2" borderId="25" xfId="0" applyFont="1" applyFill="1" applyBorder="1" applyAlignment="1">
      <alignment horizontal="left"/>
    </xf>
    <xf numFmtId="0" fontId="26" fillId="0" borderId="40" xfId="0" applyFont="1" applyBorder="1" applyAlignment="1">
      <alignment horizontal="left"/>
    </xf>
    <xf numFmtId="0" fontId="25" fillId="0" borderId="25" xfId="0" applyFont="1" applyBorder="1" applyAlignment="1">
      <alignment horizontal="center"/>
    </xf>
    <xf numFmtId="0" fontId="26" fillId="0" borderId="4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showGridLines="0" topLeftCell="A28" zoomScaleNormal="100" workbookViewId="0">
      <selection activeCell="N28" sqref="N28"/>
    </sheetView>
  </sheetViews>
  <sheetFormatPr baseColWidth="10" defaultRowHeight="13"/>
  <cols>
    <col min="1" max="1" width="4.83203125" customWidth="1"/>
    <col min="2" max="2" width="47.83203125" customWidth="1"/>
    <col min="3" max="3" width="15.33203125" style="108" customWidth="1"/>
    <col min="4" max="9" width="5.6640625" style="108" customWidth="1"/>
    <col min="10" max="10" width="12.5" style="108" customWidth="1"/>
    <col min="11" max="11" width="14.6640625" style="108" customWidth="1"/>
    <col min="12" max="12" width="14.33203125" style="108" customWidth="1"/>
    <col min="13" max="13" width="9.1640625" style="108" customWidth="1"/>
    <col min="14" max="256" width="8.83203125" customWidth="1"/>
  </cols>
  <sheetData>
    <row r="1" spans="1:13" ht="15" customHeight="1">
      <c r="D1" s="109"/>
    </row>
    <row r="2" spans="1:13" ht="20">
      <c r="C2" s="110"/>
    </row>
    <row r="3" spans="1:13" s="3" customFormat="1" ht="18">
      <c r="A3" s="2" t="s">
        <v>0</v>
      </c>
      <c r="C3" s="111"/>
      <c r="D3" s="111"/>
      <c r="E3" s="111"/>
      <c r="F3" s="111"/>
      <c r="G3" s="111"/>
      <c r="H3" s="111"/>
      <c r="I3" s="111"/>
      <c r="J3" s="111"/>
      <c r="K3" s="111"/>
      <c r="L3" s="112"/>
      <c r="M3" s="111"/>
    </row>
    <row r="4" spans="1:13" s="3" customFormat="1" ht="18" customHeight="1">
      <c r="A4" s="2" t="s">
        <v>1</v>
      </c>
      <c r="C4" s="111"/>
      <c r="D4" s="111"/>
      <c r="E4" s="111"/>
      <c r="F4" s="111"/>
      <c r="G4" s="111"/>
      <c r="H4" s="111"/>
      <c r="I4" s="111"/>
      <c r="J4" s="111"/>
      <c r="K4" s="111"/>
      <c r="L4" s="113"/>
      <c r="M4" s="111"/>
    </row>
    <row r="5" spans="1:13" s="5" customFormat="1" ht="39" customHeight="1">
      <c r="A5" s="4" t="s">
        <v>179</v>
      </c>
      <c r="C5" s="114"/>
      <c r="D5" s="114"/>
      <c r="E5" s="114"/>
      <c r="F5" s="114"/>
      <c r="G5" s="114"/>
      <c r="H5" s="114"/>
      <c r="I5" s="114"/>
      <c r="J5" s="110"/>
      <c r="K5" s="110"/>
      <c r="L5" s="111"/>
      <c r="M5" s="114"/>
    </row>
    <row r="6" spans="1:13" s="5" customFormat="1" ht="30" customHeight="1">
      <c r="A6" s="4"/>
      <c r="C6" s="114"/>
      <c r="D6" s="115"/>
      <c r="E6" s="114"/>
      <c r="F6" s="114"/>
      <c r="G6" s="114"/>
      <c r="H6" s="114"/>
      <c r="I6" s="114"/>
      <c r="J6" s="110"/>
      <c r="K6" s="110"/>
      <c r="L6" s="111"/>
      <c r="M6" s="114"/>
    </row>
    <row r="7" spans="1:13" s="5" customFormat="1" ht="23.25" customHeight="1">
      <c r="A7" s="4" t="s">
        <v>36</v>
      </c>
      <c r="C7" s="116"/>
      <c r="D7" s="114"/>
      <c r="E7" s="114"/>
      <c r="F7" s="114"/>
      <c r="G7" s="114"/>
      <c r="H7" s="114"/>
      <c r="I7" s="114"/>
      <c r="J7" s="110"/>
      <c r="K7" s="110"/>
      <c r="L7" s="111"/>
      <c r="M7" s="114"/>
    </row>
    <row r="8" spans="1:13" s="5" customFormat="1" ht="23.25" customHeight="1">
      <c r="A8" s="4" t="s">
        <v>40</v>
      </c>
      <c r="C8" s="116"/>
      <c r="D8" s="114"/>
      <c r="E8" s="114"/>
      <c r="F8" s="114"/>
      <c r="G8" s="114"/>
      <c r="H8" s="114"/>
      <c r="I8" s="114"/>
      <c r="J8" s="110"/>
      <c r="K8" s="110"/>
      <c r="L8" s="111"/>
      <c r="M8" s="114"/>
    </row>
    <row r="9" spans="1:13" s="5" customFormat="1" ht="26.25" customHeight="1">
      <c r="A9" s="6" t="s">
        <v>34</v>
      </c>
      <c r="C9" s="114"/>
      <c r="D9" s="114"/>
      <c r="E9" s="114"/>
      <c r="F9" s="114"/>
      <c r="G9" s="114"/>
      <c r="H9" s="114"/>
      <c r="I9" s="114"/>
      <c r="J9" s="110"/>
      <c r="K9" s="110"/>
      <c r="L9" s="111"/>
      <c r="M9" s="114"/>
    </row>
    <row r="10" spans="1:13" s="5" customFormat="1" ht="15" customHeight="1">
      <c r="A10" s="6" t="s">
        <v>215</v>
      </c>
      <c r="C10" s="114"/>
      <c r="D10" s="114"/>
      <c r="E10" s="114"/>
      <c r="F10" s="114"/>
      <c r="G10" s="114"/>
      <c r="H10" s="114"/>
      <c r="I10" s="114"/>
      <c r="J10" s="110"/>
      <c r="K10" s="110"/>
      <c r="L10" s="111"/>
      <c r="M10" s="114"/>
    </row>
    <row r="11" spans="1:13" s="5" customFormat="1" ht="15" customHeight="1">
      <c r="A11" s="6"/>
      <c r="C11" s="114"/>
      <c r="D11" s="114"/>
      <c r="E11" s="114"/>
      <c r="F11" s="114"/>
      <c r="G11" s="114"/>
      <c r="H11" s="114"/>
      <c r="I11" s="114"/>
      <c r="J11" s="110"/>
      <c r="K11" s="110"/>
      <c r="L11" s="111"/>
      <c r="M11" s="114"/>
    </row>
    <row r="12" spans="1:13" s="3" customFormat="1" ht="15" customHeight="1" thickBot="1">
      <c r="B12" s="7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</row>
    <row r="13" spans="1:13" ht="14" customHeight="1" thickBot="1">
      <c r="A13" s="192"/>
      <c r="B13" s="193"/>
      <c r="C13" s="194"/>
      <c r="D13" s="194"/>
      <c r="E13" s="194"/>
      <c r="F13" s="195" t="s">
        <v>2</v>
      </c>
      <c r="G13" s="194"/>
      <c r="H13" s="196" t="s">
        <v>3</v>
      </c>
      <c r="I13" s="194"/>
      <c r="J13" s="195"/>
      <c r="K13" s="197" t="s">
        <v>21</v>
      </c>
      <c r="L13" s="198"/>
    </row>
    <row r="14" spans="1:13" ht="15" customHeight="1">
      <c r="A14" s="199" t="s">
        <v>4</v>
      </c>
      <c r="B14" s="11" t="s">
        <v>5</v>
      </c>
      <c r="C14" s="121" t="s">
        <v>6</v>
      </c>
      <c r="D14" s="122" t="s">
        <v>22</v>
      </c>
      <c r="E14" s="138"/>
      <c r="F14" s="85"/>
      <c r="G14" s="85"/>
      <c r="H14" s="85"/>
      <c r="I14" s="123"/>
      <c r="J14" s="121" t="s">
        <v>7</v>
      </c>
      <c r="K14" s="124" t="s">
        <v>8</v>
      </c>
      <c r="L14" s="200" t="s">
        <v>9</v>
      </c>
    </row>
    <row r="15" spans="1:13" ht="15" customHeight="1" thickBot="1">
      <c r="A15" s="201"/>
      <c r="B15" s="13"/>
      <c r="C15" s="126"/>
      <c r="D15" s="127" t="s">
        <v>10</v>
      </c>
      <c r="E15" s="128" t="s">
        <v>11</v>
      </c>
      <c r="F15" s="127" t="s">
        <v>12</v>
      </c>
      <c r="G15" s="127" t="s">
        <v>13</v>
      </c>
      <c r="H15" s="127" t="s">
        <v>14</v>
      </c>
      <c r="I15" s="127" t="s">
        <v>15</v>
      </c>
      <c r="J15" s="127" t="s">
        <v>16</v>
      </c>
      <c r="K15" s="129" t="s">
        <v>17</v>
      </c>
      <c r="L15" s="202"/>
    </row>
    <row r="16" spans="1:13" ht="20" customHeight="1">
      <c r="A16" s="203">
        <v>1</v>
      </c>
      <c r="B16" s="44" t="s">
        <v>212</v>
      </c>
      <c r="C16" s="43" t="s">
        <v>47</v>
      </c>
      <c r="D16" s="14">
        <v>2</v>
      </c>
      <c r="E16" s="14">
        <v>2</v>
      </c>
      <c r="F16" s="14"/>
      <c r="G16" s="14"/>
      <c r="H16" s="14"/>
      <c r="I16" s="14"/>
      <c r="J16" s="14">
        <f t="shared" ref="J16:J24" si="0">SUM(D16:I16)*15</f>
        <v>60</v>
      </c>
      <c r="K16" s="16">
        <v>5</v>
      </c>
      <c r="L16" s="204" t="s">
        <v>55</v>
      </c>
    </row>
    <row r="17" spans="1:12" ht="20" customHeight="1">
      <c r="A17" s="205">
        <v>2</v>
      </c>
      <c r="B17" s="44" t="s">
        <v>41</v>
      </c>
      <c r="C17" s="43" t="s">
        <v>48</v>
      </c>
      <c r="D17" s="17">
        <v>2</v>
      </c>
      <c r="E17" s="17"/>
      <c r="F17" s="17">
        <v>2</v>
      </c>
      <c r="G17" s="17"/>
      <c r="H17" s="17"/>
      <c r="I17" s="17"/>
      <c r="J17" s="14">
        <f t="shared" si="0"/>
        <v>60</v>
      </c>
      <c r="K17" s="24">
        <v>5</v>
      </c>
      <c r="L17" s="204" t="s">
        <v>39</v>
      </c>
    </row>
    <row r="18" spans="1:12" ht="20" customHeight="1">
      <c r="A18" s="206">
        <v>3</v>
      </c>
      <c r="B18" s="44" t="s">
        <v>97</v>
      </c>
      <c r="C18" s="43" t="s">
        <v>49</v>
      </c>
      <c r="D18" s="14">
        <v>1</v>
      </c>
      <c r="E18" s="14"/>
      <c r="F18" s="14"/>
      <c r="G18" s="14">
        <v>2</v>
      </c>
      <c r="H18" s="14"/>
      <c r="I18" s="14"/>
      <c r="J18" s="19">
        <f t="shared" si="0"/>
        <v>45</v>
      </c>
      <c r="K18" s="35">
        <v>4</v>
      </c>
      <c r="L18" s="204" t="s">
        <v>27</v>
      </c>
    </row>
    <row r="19" spans="1:12" ht="20" customHeight="1">
      <c r="A19" s="206">
        <v>4</v>
      </c>
      <c r="B19" s="45" t="s">
        <v>99</v>
      </c>
      <c r="C19" s="43" t="s">
        <v>50</v>
      </c>
      <c r="D19" s="14">
        <v>2</v>
      </c>
      <c r="E19" s="131"/>
      <c r="F19" s="14"/>
      <c r="G19" s="14"/>
      <c r="H19" s="14">
        <v>2</v>
      </c>
      <c r="I19" s="14"/>
      <c r="J19" s="19">
        <f t="shared" si="0"/>
        <v>60</v>
      </c>
      <c r="K19" s="34">
        <v>5</v>
      </c>
      <c r="L19" s="204" t="s">
        <v>27</v>
      </c>
    </row>
    <row r="20" spans="1:12" ht="20" customHeight="1">
      <c r="A20" s="203">
        <v>5</v>
      </c>
      <c r="B20" s="45" t="s">
        <v>42</v>
      </c>
      <c r="C20" s="43" t="s">
        <v>51</v>
      </c>
      <c r="D20" s="14">
        <v>1</v>
      </c>
      <c r="E20" s="14"/>
      <c r="F20" s="14"/>
      <c r="G20" s="14">
        <v>2</v>
      </c>
      <c r="H20" s="14"/>
      <c r="I20" s="14"/>
      <c r="J20" s="14">
        <f t="shared" si="0"/>
        <v>45</v>
      </c>
      <c r="K20" s="15">
        <v>4</v>
      </c>
      <c r="L20" s="204" t="s">
        <v>27</v>
      </c>
    </row>
    <row r="21" spans="1:12" ht="20" customHeight="1">
      <c r="A21" s="207">
        <v>6</v>
      </c>
      <c r="B21" s="44" t="s">
        <v>43</v>
      </c>
      <c r="C21" s="43" t="s">
        <v>52</v>
      </c>
      <c r="D21" s="14"/>
      <c r="E21" s="14"/>
      <c r="F21" s="14"/>
      <c r="G21" s="14">
        <v>3</v>
      </c>
      <c r="H21" s="14"/>
      <c r="I21" s="14"/>
      <c r="J21" s="14">
        <f t="shared" si="0"/>
        <v>45</v>
      </c>
      <c r="K21" s="24">
        <v>3</v>
      </c>
      <c r="L21" s="204" t="s">
        <v>27</v>
      </c>
    </row>
    <row r="22" spans="1:12" ht="20" customHeight="1">
      <c r="A22" s="30">
        <v>7</v>
      </c>
      <c r="B22" s="45" t="s">
        <v>44</v>
      </c>
      <c r="C22" s="43" t="s">
        <v>53</v>
      </c>
      <c r="D22" s="14">
        <v>1</v>
      </c>
      <c r="E22" s="14"/>
      <c r="F22" s="14"/>
      <c r="G22" s="14"/>
      <c r="H22" s="14"/>
      <c r="I22" s="14"/>
      <c r="J22" s="14">
        <f t="shared" si="0"/>
        <v>15</v>
      </c>
      <c r="K22" s="24">
        <v>1</v>
      </c>
      <c r="L22" s="204" t="s">
        <v>255</v>
      </c>
    </row>
    <row r="23" spans="1:12" ht="20" customHeight="1">
      <c r="A23" s="32">
        <v>8</v>
      </c>
      <c r="B23" s="45" t="s">
        <v>45</v>
      </c>
      <c r="C23" s="43" t="s">
        <v>290</v>
      </c>
      <c r="D23" s="14"/>
      <c r="E23" s="14">
        <v>2</v>
      </c>
      <c r="F23" s="14"/>
      <c r="G23" s="14"/>
      <c r="H23" s="14"/>
      <c r="I23" s="14"/>
      <c r="J23" s="14">
        <f t="shared" si="0"/>
        <v>30</v>
      </c>
      <c r="K23" s="24">
        <v>2</v>
      </c>
      <c r="L23" s="204" t="s">
        <v>29</v>
      </c>
    </row>
    <row r="24" spans="1:12" ht="20" customHeight="1" thickBot="1">
      <c r="A24" s="90">
        <v>9</v>
      </c>
      <c r="B24" s="46" t="s">
        <v>46</v>
      </c>
      <c r="C24" s="208" t="s">
        <v>54</v>
      </c>
      <c r="D24" s="209"/>
      <c r="E24" s="209">
        <v>2</v>
      </c>
      <c r="F24" s="209"/>
      <c r="G24" s="209"/>
      <c r="H24" s="209"/>
      <c r="I24" s="209"/>
      <c r="J24" s="209">
        <f t="shared" si="0"/>
        <v>30</v>
      </c>
      <c r="K24" s="25">
        <v>1</v>
      </c>
      <c r="L24" s="210" t="s">
        <v>56</v>
      </c>
    </row>
    <row r="25" spans="1:12" ht="20" customHeight="1" thickBot="1">
      <c r="C25" s="189" t="s">
        <v>18</v>
      </c>
      <c r="D25" s="190">
        <f t="shared" ref="D25:K25" si="1">SUM(D16:D24)</f>
        <v>9</v>
      </c>
      <c r="E25" s="190">
        <f t="shared" si="1"/>
        <v>6</v>
      </c>
      <c r="F25" s="190">
        <f t="shared" si="1"/>
        <v>2</v>
      </c>
      <c r="G25" s="190">
        <f t="shared" si="1"/>
        <v>7</v>
      </c>
      <c r="H25" s="190">
        <f t="shared" si="1"/>
        <v>2</v>
      </c>
      <c r="I25" s="190">
        <f t="shared" si="1"/>
        <v>0</v>
      </c>
      <c r="J25" s="190">
        <f t="shared" si="1"/>
        <v>390</v>
      </c>
      <c r="K25" s="190">
        <f t="shared" si="1"/>
        <v>30</v>
      </c>
      <c r="L25" s="191"/>
    </row>
    <row r="26" spans="1:12" ht="30" customHeight="1" thickBot="1">
      <c r="C26" s="117"/>
      <c r="D26" s="117"/>
      <c r="E26" s="117"/>
      <c r="F26" s="117"/>
      <c r="G26" s="117"/>
      <c r="H26" s="117"/>
      <c r="I26" s="117"/>
      <c r="J26" s="117"/>
      <c r="K26" s="117"/>
      <c r="L26" s="117"/>
    </row>
    <row r="27" spans="1:12" ht="14" customHeight="1" thickBot="1">
      <c r="A27" s="8"/>
      <c r="B27" s="9"/>
      <c r="C27" s="117"/>
      <c r="D27" s="117"/>
      <c r="E27" s="117"/>
      <c r="F27" s="118" t="s">
        <v>2</v>
      </c>
      <c r="G27" s="117"/>
      <c r="H27" s="117" t="s">
        <v>19</v>
      </c>
      <c r="I27" s="117"/>
      <c r="J27" s="117"/>
      <c r="K27" s="119" t="s">
        <v>21</v>
      </c>
      <c r="L27" s="120"/>
    </row>
    <row r="28" spans="1:12" ht="15" customHeight="1">
      <c r="A28" s="10" t="s">
        <v>4</v>
      </c>
      <c r="B28" s="11" t="s">
        <v>5</v>
      </c>
      <c r="C28" s="121" t="s">
        <v>6</v>
      </c>
      <c r="D28" s="122" t="s">
        <v>22</v>
      </c>
      <c r="E28" s="132"/>
      <c r="F28" s="85"/>
      <c r="G28" s="85"/>
      <c r="H28" s="85"/>
      <c r="I28" s="123"/>
      <c r="J28" s="121" t="s">
        <v>7</v>
      </c>
      <c r="K28" s="124" t="s">
        <v>8</v>
      </c>
      <c r="L28" s="125" t="s">
        <v>9</v>
      </c>
    </row>
    <row r="29" spans="1:12" ht="15" customHeight="1" thickBot="1">
      <c r="A29" s="12"/>
      <c r="B29" s="13"/>
      <c r="C29" s="126"/>
      <c r="D29" s="127" t="s">
        <v>10</v>
      </c>
      <c r="E29" s="127" t="s">
        <v>11</v>
      </c>
      <c r="F29" s="127" t="s">
        <v>12</v>
      </c>
      <c r="G29" s="127" t="s">
        <v>13</v>
      </c>
      <c r="H29" s="127" t="s">
        <v>14</v>
      </c>
      <c r="I29" s="127" t="s">
        <v>15</v>
      </c>
      <c r="J29" s="127" t="s">
        <v>16</v>
      </c>
      <c r="K29" s="129" t="s">
        <v>17</v>
      </c>
      <c r="L29" s="130"/>
    </row>
    <row r="30" spans="1:12" ht="20" customHeight="1">
      <c r="A30" s="20">
        <v>1</v>
      </c>
      <c r="B30" s="45" t="s">
        <v>65</v>
      </c>
      <c r="C30" s="43" t="s">
        <v>57</v>
      </c>
      <c r="D30" s="133">
        <v>1</v>
      </c>
      <c r="E30" s="107" t="s">
        <v>38</v>
      </c>
      <c r="F30" s="107"/>
      <c r="G30" s="107">
        <v>2</v>
      </c>
      <c r="H30" s="107"/>
      <c r="I30" s="107"/>
      <c r="J30" s="14">
        <v>60</v>
      </c>
      <c r="K30" s="16">
        <v>4</v>
      </c>
      <c r="L30" s="36" t="s">
        <v>27</v>
      </c>
    </row>
    <row r="31" spans="1:12" ht="20" customHeight="1">
      <c r="A31" s="10">
        <v>2</v>
      </c>
      <c r="B31" s="45" t="s">
        <v>66</v>
      </c>
      <c r="C31" s="43" t="s">
        <v>58</v>
      </c>
      <c r="D31" s="17">
        <v>1</v>
      </c>
      <c r="E31" s="99"/>
      <c r="F31" s="17"/>
      <c r="G31" s="17">
        <v>2</v>
      </c>
      <c r="H31" s="17"/>
      <c r="I31" s="17"/>
      <c r="J31" s="14">
        <f t="shared" ref="J31:J39" si="2">SUM(D31:I31)*15</f>
        <v>45</v>
      </c>
      <c r="K31" s="24">
        <v>4</v>
      </c>
      <c r="L31" s="36" t="s">
        <v>27</v>
      </c>
    </row>
    <row r="32" spans="1:12" ht="20" customHeight="1">
      <c r="A32" s="18">
        <v>3</v>
      </c>
      <c r="B32" s="44" t="s">
        <v>98</v>
      </c>
      <c r="C32" s="43" t="s">
        <v>59</v>
      </c>
      <c r="D32" s="14">
        <v>2</v>
      </c>
      <c r="E32" s="41"/>
      <c r="F32" s="14"/>
      <c r="G32" s="14"/>
      <c r="H32" s="14"/>
      <c r="I32" s="14"/>
      <c r="J32" s="14">
        <f t="shared" si="2"/>
        <v>30</v>
      </c>
      <c r="K32" s="35">
        <v>2</v>
      </c>
      <c r="L32" s="36" t="s">
        <v>27</v>
      </c>
    </row>
    <row r="33" spans="1:13" ht="20" customHeight="1">
      <c r="A33" s="10">
        <v>4</v>
      </c>
      <c r="B33" s="45" t="s">
        <v>67</v>
      </c>
      <c r="C33" s="43" t="s">
        <v>60</v>
      </c>
      <c r="D33" s="17">
        <v>1</v>
      </c>
      <c r="E33" s="99"/>
      <c r="F33" s="17"/>
      <c r="G33" s="17">
        <v>1</v>
      </c>
      <c r="H33" s="17"/>
      <c r="I33" s="17"/>
      <c r="J33" s="14">
        <f t="shared" si="2"/>
        <v>30</v>
      </c>
      <c r="K33" s="35">
        <v>4</v>
      </c>
      <c r="L33" s="36" t="s">
        <v>28</v>
      </c>
    </row>
    <row r="34" spans="1:13" ht="20" customHeight="1">
      <c r="A34" s="18">
        <v>5</v>
      </c>
      <c r="B34" s="44" t="s">
        <v>68</v>
      </c>
      <c r="C34" s="43" t="s">
        <v>61</v>
      </c>
      <c r="D34" s="14">
        <v>1</v>
      </c>
      <c r="E34" s="14"/>
      <c r="F34" s="14"/>
      <c r="G34" s="14">
        <v>1</v>
      </c>
      <c r="H34" s="14"/>
      <c r="I34" s="14"/>
      <c r="J34" s="14">
        <f t="shared" si="2"/>
        <v>30</v>
      </c>
      <c r="K34" s="34">
        <v>2</v>
      </c>
      <c r="L34" s="134" t="s">
        <v>35</v>
      </c>
    </row>
    <row r="35" spans="1:13" ht="20" customHeight="1">
      <c r="A35" s="10">
        <v>6</v>
      </c>
      <c r="B35" s="49" t="s">
        <v>103</v>
      </c>
      <c r="C35" s="43" t="s">
        <v>62</v>
      </c>
      <c r="D35" s="14">
        <v>1</v>
      </c>
      <c r="E35" s="14"/>
      <c r="F35" s="14"/>
      <c r="G35" s="14">
        <v>1</v>
      </c>
      <c r="H35" s="14"/>
      <c r="I35" s="14"/>
      <c r="J35" s="14">
        <f t="shared" si="2"/>
        <v>30</v>
      </c>
      <c r="K35" s="19">
        <v>2</v>
      </c>
      <c r="L35" s="134" t="s">
        <v>35</v>
      </c>
    </row>
    <row r="36" spans="1:13" ht="20" customHeight="1">
      <c r="A36" s="93">
        <v>7</v>
      </c>
      <c r="B36" s="94" t="s">
        <v>69</v>
      </c>
      <c r="C36" s="135" t="s">
        <v>63</v>
      </c>
      <c r="D36" s="14">
        <v>2</v>
      </c>
      <c r="E36" s="14"/>
      <c r="F36" s="14"/>
      <c r="G36" s="14"/>
      <c r="H36" s="14">
        <v>2</v>
      </c>
      <c r="I36" s="14"/>
      <c r="J36" s="14">
        <f t="shared" si="2"/>
        <v>60</v>
      </c>
      <c r="K36" s="39">
        <v>4</v>
      </c>
      <c r="L36" s="36" t="s">
        <v>27</v>
      </c>
    </row>
    <row r="37" spans="1:13" ht="20" customHeight="1">
      <c r="A37" s="10">
        <v>8</v>
      </c>
      <c r="B37" s="52" t="s">
        <v>71</v>
      </c>
      <c r="C37" s="43" t="s">
        <v>191</v>
      </c>
      <c r="D37" s="14"/>
      <c r="E37" s="14"/>
      <c r="F37" s="14"/>
      <c r="G37" s="14">
        <v>2</v>
      </c>
      <c r="H37" s="14"/>
      <c r="I37" s="14"/>
      <c r="J37" s="14">
        <f>SUM(D37:I37)*15</f>
        <v>30</v>
      </c>
      <c r="K37" s="35">
        <v>3</v>
      </c>
      <c r="L37" s="36" t="s">
        <v>27</v>
      </c>
    </row>
    <row r="38" spans="1:13" ht="20" customHeight="1">
      <c r="A38" s="18">
        <v>9</v>
      </c>
      <c r="B38" s="42" t="s">
        <v>74</v>
      </c>
      <c r="C38" s="43" t="s">
        <v>192</v>
      </c>
      <c r="D38" s="14"/>
      <c r="E38" s="14"/>
      <c r="F38" s="14"/>
      <c r="G38" s="14">
        <v>2</v>
      </c>
      <c r="H38" s="14"/>
      <c r="I38" s="14"/>
      <c r="J38" s="14">
        <f t="shared" si="2"/>
        <v>30</v>
      </c>
      <c r="K38" s="35">
        <v>2</v>
      </c>
      <c r="L38" s="36" t="s">
        <v>27</v>
      </c>
      <c r="M38" s="108" t="s">
        <v>70</v>
      </c>
    </row>
    <row r="39" spans="1:13" ht="20" customHeight="1">
      <c r="A39" s="10">
        <v>10</v>
      </c>
      <c r="B39" s="49" t="s">
        <v>72</v>
      </c>
      <c r="C39" s="43" t="s">
        <v>289</v>
      </c>
      <c r="D39" s="14"/>
      <c r="E39" s="14">
        <v>2</v>
      </c>
      <c r="F39" s="14"/>
      <c r="G39" s="15"/>
      <c r="H39" s="14"/>
      <c r="I39" s="14"/>
      <c r="J39" s="14">
        <f t="shared" si="2"/>
        <v>30</v>
      </c>
      <c r="K39" s="35">
        <v>2</v>
      </c>
      <c r="L39" s="36" t="s">
        <v>29</v>
      </c>
    </row>
    <row r="40" spans="1:13" ht="20" customHeight="1" thickBot="1">
      <c r="A40" s="18">
        <v>11</v>
      </c>
      <c r="B40" s="50" t="s">
        <v>73</v>
      </c>
      <c r="C40" s="43" t="s">
        <v>64</v>
      </c>
      <c r="D40" s="14"/>
      <c r="E40" s="14">
        <v>2</v>
      </c>
      <c r="F40" s="14"/>
      <c r="G40" s="25"/>
      <c r="H40" s="14"/>
      <c r="I40" s="14"/>
      <c r="J40" s="25">
        <f>SUM(D40:I40)*15</f>
        <v>30</v>
      </c>
      <c r="K40" s="40">
        <v>1</v>
      </c>
      <c r="L40" s="36" t="s">
        <v>56</v>
      </c>
    </row>
    <row r="41" spans="1:13" ht="20" customHeight="1" thickBot="1">
      <c r="A41" s="26"/>
      <c r="B41" s="22"/>
      <c r="C41" s="95" t="s">
        <v>18</v>
      </c>
      <c r="D41" s="136">
        <f t="shared" ref="D41:K41" si="3">SUM(D30:D40)</f>
        <v>9</v>
      </c>
      <c r="E41" s="136">
        <v>5</v>
      </c>
      <c r="F41" s="136">
        <f>SUM(F30:F40)</f>
        <v>0</v>
      </c>
      <c r="G41" s="136">
        <f t="shared" si="3"/>
        <v>11</v>
      </c>
      <c r="H41" s="136">
        <f t="shared" si="3"/>
        <v>2</v>
      </c>
      <c r="I41" s="136">
        <f t="shared" si="3"/>
        <v>0</v>
      </c>
      <c r="J41" s="136">
        <f t="shared" si="3"/>
        <v>405</v>
      </c>
      <c r="K41" s="136">
        <f t="shared" si="3"/>
        <v>30</v>
      </c>
      <c r="L41" s="120"/>
    </row>
    <row r="42" spans="1:13" ht="20" customHeight="1">
      <c r="A42" s="22"/>
      <c r="B42" s="22"/>
      <c r="C42" s="137"/>
      <c r="D42" s="138"/>
      <c r="E42" s="138"/>
      <c r="F42" s="138"/>
      <c r="G42" s="138"/>
      <c r="H42" s="138"/>
      <c r="I42" s="138"/>
      <c r="J42" s="138"/>
      <c r="K42" s="138"/>
      <c r="L42" s="138"/>
    </row>
    <row r="43" spans="1:13" ht="20" customHeight="1" thickBot="1">
      <c r="A43" s="22"/>
      <c r="B43" s="22"/>
      <c r="C43" s="137"/>
      <c r="D43" s="138"/>
      <c r="E43" s="138"/>
      <c r="F43" s="138"/>
      <c r="G43" s="138"/>
      <c r="H43" s="138"/>
      <c r="I43" s="138"/>
      <c r="J43" s="138"/>
      <c r="K43" s="138"/>
      <c r="L43" s="138"/>
      <c r="M43" s="138"/>
    </row>
    <row r="44" spans="1:13" ht="14" customHeight="1" thickBot="1">
      <c r="A44" s="8"/>
      <c r="B44" s="9"/>
      <c r="C44" s="117"/>
      <c r="D44" s="117"/>
      <c r="E44" s="117"/>
      <c r="F44" s="118" t="s">
        <v>2</v>
      </c>
      <c r="G44" s="117"/>
      <c r="H44" s="117" t="s">
        <v>20</v>
      </c>
      <c r="I44" s="117"/>
      <c r="J44" s="117"/>
      <c r="K44" s="119" t="s">
        <v>21</v>
      </c>
      <c r="L44" s="120"/>
    </row>
    <row r="45" spans="1:13" ht="15" customHeight="1">
      <c r="A45" s="10" t="s">
        <v>4</v>
      </c>
      <c r="B45" s="11" t="s">
        <v>5</v>
      </c>
      <c r="C45" s="121" t="s">
        <v>6</v>
      </c>
      <c r="D45" s="122" t="s">
        <v>22</v>
      </c>
      <c r="E45" s="132"/>
      <c r="F45" s="85"/>
      <c r="G45" s="85"/>
      <c r="H45" s="85"/>
      <c r="I45" s="123"/>
      <c r="J45" s="121" t="s">
        <v>7</v>
      </c>
      <c r="K45" s="124" t="s">
        <v>8</v>
      </c>
      <c r="L45" s="125" t="s">
        <v>9</v>
      </c>
    </row>
    <row r="46" spans="1:13" ht="15" customHeight="1" thickBot="1">
      <c r="A46" s="103"/>
      <c r="B46" s="13"/>
      <c r="C46" s="126"/>
      <c r="D46" s="127" t="s">
        <v>10</v>
      </c>
      <c r="E46" s="127" t="s">
        <v>11</v>
      </c>
      <c r="F46" s="127" t="s">
        <v>12</v>
      </c>
      <c r="G46" s="127" t="s">
        <v>13</v>
      </c>
      <c r="H46" s="127" t="s">
        <v>14</v>
      </c>
      <c r="I46" s="127" t="s">
        <v>15</v>
      </c>
      <c r="J46" s="127" t="s">
        <v>16</v>
      </c>
      <c r="K46" s="129" t="s">
        <v>17</v>
      </c>
      <c r="L46" s="130"/>
    </row>
    <row r="47" spans="1:13" ht="15" customHeight="1">
      <c r="A47" s="20">
        <v>1</v>
      </c>
      <c r="B47" s="157" t="s">
        <v>233</v>
      </c>
      <c r="C47" s="139" t="s">
        <v>234</v>
      </c>
      <c r="D47" s="140">
        <v>1</v>
      </c>
      <c r="E47" s="121"/>
      <c r="F47" s="121"/>
      <c r="G47" s="140">
        <v>1</v>
      </c>
      <c r="H47" s="121"/>
      <c r="I47" s="121"/>
      <c r="J47" s="35">
        <f t="shared" ref="J47:J57" si="4">SUM(D47:I47)*15</f>
        <v>30</v>
      </c>
      <c r="K47" s="141">
        <v>2</v>
      </c>
      <c r="L47" s="142" t="s">
        <v>35</v>
      </c>
    </row>
    <row r="48" spans="1:13" ht="20" customHeight="1">
      <c r="A48" s="92">
        <v>2</v>
      </c>
      <c r="B48" s="96" t="s">
        <v>89</v>
      </c>
      <c r="C48" s="87" t="s">
        <v>235</v>
      </c>
      <c r="D48" s="143">
        <v>1</v>
      </c>
      <c r="E48" s="106"/>
      <c r="F48" s="106"/>
      <c r="G48" s="106">
        <v>1</v>
      </c>
      <c r="H48" s="106"/>
      <c r="I48" s="106"/>
      <c r="J48" s="35">
        <f t="shared" si="4"/>
        <v>30</v>
      </c>
      <c r="K48" s="35">
        <v>3</v>
      </c>
      <c r="L48" s="144" t="s">
        <v>35</v>
      </c>
    </row>
    <row r="49" spans="1:13" ht="20" customHeight="1">
      <c r="A49" s="10">
        <v>3</v>
      </c>
      <c r="B49" s="97" t="s">
        <v>90</v>
      </c>
      <c r="C49" s="87" t="s">
        <v>236</v>
      </c>
      <c r="D49" s="105">
        <v>2</v>
      </c>
      <c r="E49" s="106"/>
      <c r="F49" s="35">
        <v>2</v>
      </c>
      <c r="G49" s="35"/>
      <c r="H49" s="35"/>
      <c r="I49" s="35"/>
      <c r="J49" s="35">
        <f t="shared" si="4"/>
        <v>60</v>
      </c>
      <c r="K49" s="35">
        <v>4</v>
      </c>
      <c r="L49" s="36" t="s">
        <v>27</v>
      </c>
    </row>
    <row r="50" spans="1:13" ht="20" customHeight="1">
      <c r="A50" s="18">
        <v>4</v>
      </c>
      <c r="B50" s="97" t="s">
        <v>91</v>
      </c>
      <c r="C50" s="87" t="s">
        <v>237</v>
      </c>
      <c r="D50" s="105">
        <v>2</v>
      </c>
      <c r="E50" s="104"/>
      <c r="F50" s="35"/>
      <c r="G50" s="35">
        <v>2</v>
      </c>
      <c r="H50" s="35"/>
      <c r="I50" s="35"/>
      <c r="J50" s="35">
        <f t="shared" si="4"/>
        <v>60</v>
      </c>
      <c r="K50" s="35">
        <v>5</v>
      </c>
      <c r="L50" s="36" t="s">
        <v>255</v>
      </c>
    </row>
    <row r="51" spans="1:13" ht="20" customHeight="1">
      <c r="A51" s="10">
        <v>5</v>
      </c>
      <c r="B51" s="96" t="s">
        <v>92</v>
      </c>
      <c r="C51" s="87" t="s">
        <v>238</v>
      </c>
      <c r="D51" s="17">
        <v>1</v>
      </c>
      <c r="E51" s="99">
        <v>1</v>
      </c>
      <c r="F51" s="17"/>
      <c r="G51" s="17"/>
      <c r="H51" s="17"/>
      <c r="I51" s="17"/>
      <c r="J51" s="84">
        <f t="shared" si="4"/>
        <v>30</v>
      </c>
      <c r="K51" s="91">
        <v>2</v>
      </c>
      <c r="L51" s="36" t="s">
        <v>27</v>
      </c>
    </row>
    <row r="52" spans="1:13" ht="20" customHeight="1">
      <c r="A52" s="18">
        <v>6</v>
      </c>
      <c r="B52" s="96" t="s">
        <v>93</v>
      </c>
      <c r="C52" s="87" t="s">
        <v>239</v>
      </c>
      <c r="D52" s="14"/>
      <c r="E52" s="14"/>
      <c r="F52" s="14"/>
      <c r="G52" s="14">
        <v>2</v>
      </c>
      <c r="H52" s="14"/>
      <c r="I52" s="14"/>
      <c r="J52" s="14">
        <f t="shared" si="4"/>
        <v>30</v>
      </c>
      <c r="K52" s="56">
        <v>2</v>
      </c>
      <c r="L52" s="36" t="s">
        <v>27</v>
      </c>
    </row>
    <row r="53" spans="1:13" ht="20" customHeight="1">
      <c r="A53" s="10">
        <v>7</v>
      </c>
      <c r="B53" s="96" t="s">
        <v>165</v>
      </c>
      <c r="C53" s="87" t="s">
        <v>240</v>
      </c>
      <c r="D53" s="14"/>
      <c r="E53" s="14"/>
      <c r="F53" s="14"/>
      <c r="G53" s="14"/>
      <c r="H53" s="14">
        <v>2</v>
      </c>
      <c r="I53" s="14"/>
      <c r="J53" s="19">
        <f t="shared" si="4"/>
        <v>30</v>
      </c>
      <c r="K53" s="35">
        <v>3</v>
      </c>
      <c r="L53" s="36" t="s">
        <v>102</v>
      </c>
    </row>
    <row r="54" spans="1:13" ht="20" customHeight="1">
      <c r="A54" s="18">
        <v>8</v>
      </c>
      <c r="B54" s="96" t="s">
        <v>94</v>
      </c>
      <c r="C54" s="87" t="s">
        <v>241</v>
      </c>
      <c r="D54" s="14">
        <v>1</v>
      </c>
      <c r="E54" s="14"/>
      <c r="F54" s="14"/>
      <c r="G54" s="14"/>
      <c r="H54" s="14">
        <v>2</v>
      </c>
      <c r="I54" s="14"/>
      <c r="J54" s="14">
        <f t="shared" si="4"/>
        <v>45</v>
      </c>
      <c r="K54" s="35">
        <v>3</v>
      </c>
      <c r="L54" s="36" t="s">
        <v>27</v>
      </c>
    </row>
    <row r="55" spans="1:13" ht="20" customHeight="1">
      <c r="A55" s="10">
        <v>9</v>
      </c>
      <c r="B55" s="97" t="s">
        <v>95</v>
      </c>
      <c r="C55" s="87" t="s">
        <v>242</v>
      </c>
      <c r="D55" s="14"/>
      <c r="E55" s="14"/>
      <c r="F55" s="14"/>
      <c r="G55" s="14">
        <v>3</v>
      </c>
      <c r="H55" s="14"/>
      <c r="I55" s="14"/>
      <c r="J55" s="14">
        <f t="shared" si="4"/>
        <v>45</v>
      </c>
      <c r="K55" s="35">
        <v>2</v>
      </c>
      <c r="L55" s="36" t="s">
        <v>27</v>
      </c>
    </row>
    <row r="56" spans="1:13" ht="20" customHeight="1">
      <c r="A56" s="18">
        <v>10</v>
      </c>
      <c r="B56" s="86" t="s">
        <v>101</v>
      </c>
      <c r="C56" s="87" t="s">
        <v>243</v>
      </c>
      <c r="D56" s="14"/>
      <c r="E56" s="131" t="s">
        <v>38</v>
      </c>
      <c r="F56" s="14"/>
      <c r="G56" s="14"/>
      <c r="H56" s="14"/>
      <c r="I56" s="14"/>
      <c r="J56" s="14">
        <v>15</v>
      </c>
      <c r="K56" s="57">
        <v>2</v>
      </c>
      <c r="L56" s="36" t="s">
        <v>27</v>
      </c>
      <c r="M56" s="108" t="s">
        <v>100</v>
      </c>
    </row>
    <row r="57" spans="1:13" ht="20" customHeight="1" thickBot="1">
      <c r="A57" s="10">
        <v>11</v>
      </c>
      <c r="B57" s="54" t="s">
        <v>96</v>
      </c>
      <c r="C57" s="139" t="s">
        <v>288</v>
      </c>
      <c r="D57" s="14"/>
      <c r="E57" s="14">
        <v>2</v>
      </c>
      <c r="F57" s="14"/>
      <c r="G57" s="15"/>
      <c r="H57" s="14"/>
      <c r="I57" s="14"/>
      <c r="J57" s="14">
        <f t="shared" si="4"/>
        <v>30</v>
      </c>
      <c r="K57" s="35">
        <v>2</v>
      </c>
      <c r="L57" s="36" t="s">
        <v>29</v>
      </c>
    </row>
    <row r="58" spans="1:13" ht="20" customHeight="1" thickBot="1">
      <c r="A58" s="26"/>
      <c r="B58" s="22"/>
      <c r="C58" s="95" t="s">
        <v>18</v>
      </c>
      <c r="D58" s="136">
        <f>SUM(D47:D57)</f>
        <v>8</v>
      </c>
      <c r="E58" s="136">
        <f t="shared" ref="E58:K58" si="5">SUM(E47:E57)</f>
        <v>3</v>
      </c>
      <c r="F58" s="136">
        <f t="shared" si="5"/>
        <v>2</v>
      </c>
      <c r="G58" s="136">
        <f t="shared" si="5"/>
        <v>9</v>
      </c>
      <c r="H58" s="136">
        <f t="shared" si="5"/>
        <v>4</v>
      </c>
      <c r="I58" s="136">
        <f t="shared" si="5"/>
        <v>0</v>
      </c>
      <c r="J58" s="136">
        <f t="shared" si="5"/>
        <v>405</v>
      </c>
      <c r="K58" s="136">
        <f t="shared" si="5"/>
        <v>30</v>
      </c>
      <c r="L58" s="120"/>
    </row>
    <row r="59" spans="1:13" ht="20" customHeight="1">
      <c r="A59" s="22"/>
      <c r="B59" s="22"/>
      <c r="C59" s="137"/>
      <c r="D59" s="138"/>
      <c r="E59" s="138"/>
      <c r="F59" s="138"/>
      <c r="G59" s="138"/>
      <c r="H59" s="138"/>
      <c r="I59" s="138"/>
      <c r="J59" s="138"/>
      <c r="K59" s="138"/>
      <c r="L59" s="138"/>
      <c r="M59" s="138"/>
    </row>
    <row r="60" spans="1:13" ht="20" customHeight="1" thickBot="1">
      <c r="A60" s="22"/>
      <c r="B60" s="22"/>
      <c r="C60" s="137"/>
      <c r="D60" s="138"/>
      <c r="E60" s="138"/>
      <c r="F60" s="138"/>
      <c r="G60" s="138"/>
      <c r="H60" s="138"/>
      <c r="I60" s="138"/>
      <c r="J60" s="138"/>
      <c r="K60" s="138"/>
      <c r="L60" s="138"/>
      <c r="M60" s="138"/>
    </row>
    <row r="61" spans="1:13" ht="14" customHeight="1" thickBot="1">
      <c r="A61" s="8"/>
      <c r="B61" s="9"/>
      <c r="C61" s="117"/>
      <c r="D61" s="117"/>
      <c r="E61" s="117"/>
      <c r="F61" s="118" t="s">
        <v>2</v>
      </c>
      <c r="G61" s="117"/>
      <c r="H61" s="117" t="s">
        <v>85</v>
      </c>
      <c r="I61" s="117"/>
      <c r="J61" s="117"/>
      <c r="K61" s="119" t="s">
        <v>21</v>
      </c>
      <c r="L61" s="120"/>
    </row>
    <row r="62" spans="1:13" ht="15" customHeight="1">
      <c r="A62" s="10" t="s">
        <v>4</v>
      </c>
      <c r="B62" s="11" t="s">
        <v>5</v>
      </c>
      <c r="C62" s="121" t="s">
        <v>6</v>
      </c>
      <c r="D62" s="122" t="s">
        <v>22</v>
      </c>
      <c r="E62" s="132"/>
      <c r="F62" s="85"/>
      <c r="G62" s="85"/>
      <c r="H62" s="85"/>
      <c r="I62" s="123"/>
      <c r="J62" s="121" t="s">
        <v>7</v>
      </c>
      <c r="K62" s="124" t="s">
        <v>8</v>
      </c>
      <c r="L62" s="125" t="s">
        <v>9</v>
      </c>
    </row>
    <row r="63" spans="1:13" ht="15" customHeight="1" thickBot="1">
      <c r="A63" s="12"/>
      <c r="B63" s="13"/>
      <c r="C63" s="126"/>
      <c r="D63" s="127" t="s">
        <v>10</v>
      </c>
      <c r="E63" s="127" t="s">
        <v>11</v>
      </c>
      <c r="F63" s="127" t="s">
        <v>12</v>
      </c>
      <c r="G63" s="127" t="s">
        <v>13</v>
      </c>
      <c r="H63" s="127" t="s">
        <v>14</v>
      </c>
      <c r="I63" s="127" t="s">
        <v>15</v>
      </c>
      <c r="J63" s="127" t="s">
        <v>16</v>
      </c>
      <c r="K63" s="129" t="s">
        <v>17</v>
      </c>
      <c r="L63" s="130"/>
    </row>
    <row r="64" spans="1:13" ht="20" customHeight="1">
      <c r="A64" s="20">
        <v>1</v>
      </c>
      <c r="B64" s="48" t="s">
        <v>104</v>
      </c>
      <c r="C64" s="43" t="s">
        <v>146</v>
      </c>
      <c r="D64" s="133">
        <v>1</v>
      </c>
      <c r="E64" s="107" t="s">
        <v>38</v>
      </c>
      <c r="F64" s="107"/>
      <c r="G64" s="107">
        <v>2</v>
      </c>
      <c r="H64" s="107"/>
      <c r="I64" s="107"/>
      <c r="J64" s="14">
        <v>60</v>
      </c>
      <c r="K64" s="16">
        <v>5</v>
      </c>
      <c r="L64" s="36" t="s">
        <v>27</v>
      </c>
    </row>
    <row r="65" spans="1:13" ht="20" customHeight="1">
      <c r="A65" s="18">
        <v>2</v>
      </c>
      <c r="B65" s="48" t="s">
        <v>105</v>
      </c>
      <c r="C65" s="43" t="s">
        <v>147</v>
      </c>
      <c r="D65" s="14"/>
      <c r="E65" s="41"/>
      <c r="F65" s="14"/>
      <c r="G65" s="14">
        <v>2</v>
      </c>
      <c r="H65" s="14"/>
      <c r="I65" s="14"/>
      <c r="J65" s="14">
        <f t="shared" ref="J65:J72" si="6">SUM(D65:I65)*15</f>
        <v>30</v>
      </c>
      <c r="K65" s="35">
        <v>2</v>
      </c>
      <c r="L65" s="36" t="s">
        <v>27</v>
      </c>
    </row>
    <row r="66" spans="1:13" ht="20" customHeight="1">
      <c r="A66" s="18">
        <v>3</v>
      </c>
      <c r="B66" s="48" t="s">
        <v>106</v>
      </c>
      <c r="C66" s="43" t="s">
        <v>148</v>
      </c>
      <c r="D66" s="17">
        <v>2</v>
      </c>
      <c r="E66" s="99"/>
      <c r="F66" s="17"/>
      <c r="G66" s="17"/>
      <c r="H66" s="17">
        <v>2</v>
      </c>
      <c r="I66" s="17"/>
      <c r="J66" s="14">
        <f t="shared" si="6"/>
        <v>60</v>
      </c>
      <c r="K66" s="35">
        <v>4</v>
      </c>
      <c r="L66" s="36" t="s">
        <v>256</v>
      </c>
    </row>
    <row r="67" spans="1:13" ht="20" customHeight="1">
      <c r="A67" s="18">
        <v>4</v>
      </c>
      <c r="B67" s="48" t="s">
        <v>107</v>
      </c>
      <c r="C67" s="43" t="s">
        <v>149</v>
      </c>
      <c r="D67" s="14">
        <v>1</v>
      </c>
      <c r="E67" s="14"/>
      <c r="F67" s="14"/>
      <c r="G67" s="14"/>
      <c r="H67" s="14">
        <v>2</v>
      </c>
      <c r="I67" s="14"/>
      <c r="J67" s="14">
        <f t="shared" si="6"/>
        <v>45</v>
      </c>
      <c r="K67" s="34">
        <v>4</v>
      </c>
      <c r="L67" s="134" t="s">
        <v>35</v>
      </c>
    </row>
    <row r="68" spans="1:13" ht="20" customHeight="1">
      <c r="A68" s="18">
        <v>5</v>
      </c>
      <c r="B68" s="48" t="s">
        <v>108</v>
      </c>
      <c r="C68" s="43" t="s">
        <v>193</v>
      </c>
      <c r="D68" s="14">
        <v>1</v>
      </c>
      <c r="E68" s="14"/>
      <c r="F68" s="14"/>
      <c r="G68" s="14"/>
      <c r="H68" s="14">
        <v>1</v>
      </c>
      <c r="I68" s="14"/>
      <c r="J68" s="14">
        <f t="shared" si="6"/>
        <v>30</v>
      </c>
      <c r="K68" s="19">
        <v>2</v>
      </c>
      <c r="L68" s="134" t="s">
        <v>115</v>
      </c>
    </row>
    <row r="69" spans="1:13" ht="20" customHeight="1">
      <c r="A69" s="18">
        <v>6</v>
      </c>
      <c r="B69" s="48" t="s">
        <v>111</v>
      </c>
      <c r="C69" s="43" t="s">
        <v>244</v>
      </c>
      <c r="D69" s="14"/>
      <c r="E69" s="131" t="s">
        <v>37</v>
      </c>
      <c r="F69" s="81"/>
      <c r="G69" s="14"/>
      <c r="H69" s="14"/>
      <c r="I69" s="14"/>
      <c r="J69" s="14">
        <v>30</v>
      </c>
      <c r="K69" s="35">
        <v>2</v>
      </c>
      <c r="L69" s="36" t="s">
        <v>27</v>
      </c>
    </row>
    <row r="70" spans="1:13" ht="20" customHeight="1">
      <c r="A70" s="18">
        <v>7</v>
      </c>
      <c r="B70" s="42" t="s">
        <v>112</v>
      </c>
      <c r="C70" s="43" t="s">
        <v>194</v>
      </c>
      <c r="D70" s="14">
        <v>1</v>
      </c>
      <c r="E70" s="14"/>
      <c r="F70" s="14"/>
      <c r="G70" s="14"/>
      <c r="H70" s="14">
        <v>2</v>
      </c>
      <c r="I70" s="14"/>
      <c r="J70" s="14">
        <f t="shared" si="6"/>
        <v>45</v>
      </c>
      <c r="K70" s="39">
        <v>3</v>
      </c>
      <c r="L70" s="36" t="s">
        <v>27</v>
      </c>
      <c r="M70" s="108" t="s">
        <v>230</v>
      </c>
    </row>
    <row r="71" spans="1:13" ht="20" customHeight="1">
      <c r="A71" s="18">
        <v>8</v>
      </c>
      <c r="B71" s="42" t="s">
        <v>113</v>
      </c>
      <c r="C71" s="43" t="s">
        <v>150</v>
      </c>
      <c r="D71" s="14">
        <v>1</v>
      </c>
      <c r="E71" s="14"/>
      <c r="F71" s="14"/>
      <c r="G71" s="14"/>
      <c r="H71" s="14">
        <v>2</v>
      </c>
      <c r="I71" s="14"/>
      <c r="J71" s="14">
        <f t="shared" si="6"/>
        <v>45</v>
      </c>
      <c r="K71" s="35">
        <v>4</v>
      </c>
      <c r="L71" s="36" t="s">
        <v>27</v>
      </c>
      <c r="M71" s="108" t="s">
        <v>217</v>
      </c>
    </row>
    <row r="72" spans="1:13" ht="20" customHeight="1">
      <c r="A72" s="18">
        <v>9</v>
      </c>
      <c r="B72" s="42" t="s">
        <v>114</v>
      </c>
      <c r="C72" s="43" t="s">
        <v>245</v>
      </c>
      <c r="D72" s="14"/>
      <c r="F72" s="35"/>
      <c r="G72" s="14">
        <v>2</v>
      </c>
      <c r="H72" s="14"/>
      <c r="I72" s="14"/>
      <c r="J72" s="14">
        <f t="shared" si="6"/>
        <v>30</v>
      </c>
      <c r="K72" s="35">
        <v>2</v>
      </c>
      <c r="L72" s="36" t="s">
        <v>27</v>
      </c>
      <c r="M72" s="108" t="s">
        <v>109</v>
      </c>
    </row>
    <row r="73" spans="1:13" ht="20" customHeight="1" thickBot="1">
      <c r="A73" s="18">
        <v>10</v>
      </c>
      <c r="B73" s="58" t="s">
        <v>110</v>
      </c>
      <c r="C73" s="43" t="s">
        <v>287</v>
      </c>
      <c r="D73" s="14"/>
      <c r="E73" s="14">
        <v>2</v>
      </c>
      <c r="F73" s="84"/>
      <c r="G73" s="25"/>
      <c r="H73" s="14"/>
      <c r="I73" s="14"/>
      <c r="J73" s="25">
        <f>SUM(D73:I73)*15</f>
        <v>30</v>
      </c>
      <c r="K73" s="40">
        <v>2</v>
      </c>
      <c r="L73" s="36" t="s">
        <v>29</v>
      </c>
    </row>
    <row r="74" spans="1:13" ht="20" customHeight="1" thickBot="1">
      <c r="A74" s="26"/>
      <c r="C74" s="95" t="s">
        <v>18</v>
      </c>
      <c r="D74" s="136">
        <f>SUM(D64:D73)</f>
        <v>7</v>
      </c>
      <c r="E74" s="136">
        <v>5</v>
      </c>
      <c r="F74" s="136">
        <f t="shared" ref="F74:K74" si="7">SUM(F64:F73)</f>
        <v>0</v>
      </c>
      <c r="G74" s="136">
        <f t="shared" si="7"/>
        <v>6</v>
      </c>
      <c r="H74" s="136">
        <f t="shared" si="7"/>
        <v>9</v>
      </c>
      <c r="I74" s="136">
        <f t="shared" si="7"/>
        <v>0</v>
      </c>
      <c r="J74" s="136">
        <f t="shared" si="7"/>
        <v>405</v>
      </c>
      <c r="K74" s="136">
        <f t="shared" si="7"/>
        <v>30</v>
      </c>
      <c r="L74" s="120"/>
    </row>
    <row r="75" spans="1:13" ht="20" customHeight="1">
      <c r="A75" s="22"/>
      <c r="C75" s="137"/>
      <c r="D75" s="138"/>
      <c r="E75" s="138"/>
      <c r="F75" s="138"/>
      <c r="G75" s="138"/>
      <c r="H75" s="138"/>
      <c r="I75" s="138"/>
      <c r="J75" s="138"/>
      <c r="K75" s="138"/>
      <c r="L75" s="138"/>
      <c r="M75" s="138"/>
    </row>
    <row r="76" spans="1:13" ht="20" customHeight="1" thickBot="1">
      <c r="A76" s="22"/>
      <c r="C76" s="137"/>
      <c r="D76" s="138"/>
      <c r="E76" s="138"/>
      <c r="F76" s="138"/>
      <c r="G76" s="138"/>
      <c r="H76" s="138"/>
      <c r="I76" s="138"/>
      <c r="J76" s="138"/>
      <c r="K76" s="138"/>
      <c r="L76" s="138"/>
      <c r="M76" s="138"/>
    </row>
    <row r="77" spans="1:13" ht="14" customHeight="1" thickBot="1">
      <c r="A77" s="8"/>
      <c r="B77" s="9"/>
      <c r="C77" s="117"/>
      <c r="D77" s="117"/>
      <c r="E77" s="117"/>
      <c r="F77" s="118" t="s">
        <v>2</v>
      </c>
      <c r="G77" s="117"/>
      <c r="H77" s="117" t="s">
        <v>86</v>
      </c>
      <c r="I77" s="117"/>
      <c r="J77" s="117"/>
      <c r="K77" s="119" t="s">
        <v>21</v>
      </c>
      <c r="L77" s="120"/>
    </row>
    <row r="78" spans="1:13" ht="15" customHeight="1">
      <c r="A78" s="10" t="s">
        <v>4</v>
      </c>
      <c r="B78" s="11" t="s">
        <v>5</v>
      </c>
      <c r="C78" s="121" t="s">
        <v>6</v>
      </c>
      <c r="D78" s="122" t="s">
        <v>22</v>
      </c>
      <c r="E78" s="132"/>
      <c r="F78" s="85"/>
      <c r="G78" s="85"/>
      <c r="H78" s="85"/>
      <c r="I78" s="123"/>
      <c r="J78" s="121" t="s">
        <v>7</v>
      </c>
      <c r="K78" s="124" t="s">
        <v>8</v>
      </c>
      <c r="L78" s="125" t="s">
        <v>9</v>
      </c>
    </row>
    <row r="79" spans="1:13" ht="15" customHeight="1" thickBot="1">
      <c r="A79" s="12"/>
      <c r="B79" s="13"/>
      <c r="C79" s="126"/>
      <c r="D79" s="127" t="s">
        <v>10</v>
      </c>
      <c r="E79" s="127" t="s">
        <v>11</v>
      </c>
      <c r="F79" s="127" t="s">
        <v>12</v>
      </c>
      <c r="G79" s="127" t="s">
        <v>13</v>
      </c>
      <c r="H79" s="127" t="s">
        <v>14</v>
      </c>
      <c r="I79" s="127" t="s">
        <v>15</v>
      </c>
      <c r="J79" s="127" t="s">
        <v>16</v>
      </c>
      <c r="K79" s="129" t="s">
        <v>17</v>
      </c>
      <c r="L79" s="130"/>
    </row>
    <row r="80" spans="1:13" ht="20" customHeight="1">
      <c r="A80" s="20">
        <v>1</v>
      </c>
      <c r="B80" s="48" t="s">
        <v>126</v>
      </c>
      <c r="C80" s="43" t="s">
        <v>151</v>
      </c>
      <c r="D80" s="133">
        <v>1</v>
      </c>
      <c r="E80" s="107" t="s">
        <v>38</v>
      </c>
      <c r="F80" s="107"/>
      <c r="G80" s="107">
        <v>2</v>
      </c>
      <c r="H80" s="107"/>
      <c r="I80" s="107"/>
      <c r="J80" s="14">
        <v>60</v>
      </c>
      <c r="K80" s="16">
        <v>4</v>
      </c>
      <c r="L80" s="36" t="s">
        <v>27</v>
      </c>
    </row>
    <row r="81" spans="1:13" ht="20" customHeight="1">
      <c r="A81" s="10">
        <v>2</v>
      </c>
      <c r="B81" s="48" t="s">
        <v>166</v>
      </c>
      <c r="C81" s="43" t="s">
        <v>152</v>
      </c>
      <c r="D81" s="17">
        <v>1</v>
      </c>
      <c r="E81" s="99"/>
      <c r="F81" s="17"/>
      <c r="G81" s="17">
        <v>2</v>
      </c>
      <c r="H81" s="17"/>
      <c r="I81" s="17"/>
      <c r="J81" s="14">
        <f t="shared" ref="J81:J88" si="8">SUM(D81:I81)*15</f>
        <v>45</v>
      </c>
      <c r="K81" s="24">
        <v>4</v>
      </c>
      <c r="L81" s="89" t="s">
        <v>190</v>
      </c>
    </row>
    <row r="82" spans="1:13" ht="20" customHeight="1">
      <c r="A82" s="18">
        <v>3</v>
      </c>
      <c r="B82" s="48" t="s">
        <v>127</v>
      </c>
      <c r="C82" s="43" t="s">
        <v>195</v>
      </c>
      <c r="D82" s="14">
        <v>1</v>
      </c>
      <c r="E82" s="41"/>
      <c r="F82" s="14"/>
      <c r="G82" s="14">
        <v>2</v>
      </c>
      <c r="H82" s="14"/>
      <c r="I82" s="14"/>
      <c r="J82" s="14">
        <f t="shared" si="8"/>
        <v>45</v>
      </c>
      <c r="K82" s="35">
        <v>4</v>
      </c>
      <c r="L82" s="36" t="s">
        <v>255</v>
      </c>
    </row>
    <row r="83" spans="1:13" ht="20" customHeight="1">
      <c r="A83" s="10">
        <v>4</v>
      </c>
      <c r="B83" s="48" t="s">
        <v>167</v>
      </c>
      <c r="C83" s="43" t="s">
        <v>196</v>
      </c>
      <c r="D83" s="14">
        <v>1</v>
      </c>
      <c r="E83" s="14"/>
      <c r="F83" s="14"/>
      <c r="G83" s="14"/>
      <c r="H83" s="14">
        <v>2</v>
      </c>
      <c r="I83" s="14"/>
      <c r="J83" s="14">
        <f t="shared" si="8"/>
        <v>45</v>
      </c>
      <c r="K83" s="57">
        <v>2</v>
      </c>
      <c r="L83" s="36" t="s">
        <v>27</v>
      </c>
    </row>
    <row r="84" spans="1:13" ht="20" customHeight="1">
      <c r="A84" s="18">
        <v>5</v>
      </c>
      <c r="B84" s="48" t="s">
        <v>222</v>
      </c>
      <c r="C84" s="43" t="s">
        <v>246</v>
      </c>
      <c r="D84" s="14">
        <v>1</v>
      </c>
      <c r="E84" s="14">
        <v>1</v>
      </c>
      <c r="F84" s="14"/>
      <c r="G84" s="14"/>
      <c r="H84" s="14"/>
      <c r="I84" s="14"/>
      <c r="J84" s="14">
        <f t="shared" si="8"/>
        <v>30</v>
      </c>
      <c r="K84" s="35">
        <v>2</v>
      </c>
      <c r="L84" s="36" t="s">
        <v>255</v>
      </c>
    </row>
    <row r="85" spans="1:13" ht="20" customHeight="1">
      <c r="A85" s="10">
        <v>6</v>
      </c>
      <c r="B85" s="42" t="s">
        <v>130</v>
      </c>
      <c r="C85" s="43" t="s">
        <v>197</v>
      </c>
      <c r="D85" s="17">
        <v>1</v>
      </c>
      <c r="E85" s="99"/>
      <c r="F85" s="17"/>
      <c r="G85" s="17"/>
      <c r="H85" s="17">
        <v>2</v>
      </c>
      <c r="I85" s="17"/>
      <c r="J85" s="14">
        <f>SUM(D85:I85)*15</f>
        <v>45</v>
      </c>
      <c r="K85" s="35">
        <v>5</v>
      </c>
      <c r="L85" s="36" t="s">
        <v>27</v>
      </c>
      <c r="M85" s="108" t="s">
        <v>218</v>
      </c>
    </row>
    <row r="86" spans="1:13" ht="20" customHeight="1">
      <c r="A86" s="18">
        <v>7</v>
      </c>
      <c r="B86" s="42" t="s">
        <v>131</v>
      </c>
      <c r="C86" s="43" t="s">
        <v>198</v>
      </c>
      <c r="D86" s="14"/>
      <c r="E86" s="14">
        <v>1</v>
      </c>
      <c r="F86" s="14"/>
      <c r="G86" s="14"/>
      <c r="H86" s="14">
        <v>2</v>
      </c>
      <c r="I86" s="14"/>
      <c r="J86" s="14">
        <f>SUM(D86:I86)*15</f>
        <v>45</v>
      </c>
      <c r="K86" s="56">
        <v>4</v>
      </c>
      <c r="L86" s="36" t="s">
        <v>27</v>
      </c>
      <c r="M86" s="108" t="s">
        <v>223</v>
      </c>
    </row>
    <row r="87" spans="1:13" ht="20" customHeight="1">
      <c r="A87" s="10">
        <v>8</v>
      </c>
      <c r="B87" s="42" t="s">
        <v>132</v>
      </c>
      <c r="C87" s="43" t="s">
        <v>247</v>
      </c>
      <c r="D87" s="14">
        <v>1</v>
      </c>
      <c r="E87" s="14"/>
      <c r="F87" s="14"/>
      <c r="G87" s="14"/>
      <c r="H87" s="14">
        <v>2</v>
      </c>
      <c r="I87" s="14"/>
      <c r="J87" s="19">
        <f>SUM(D87:I87)*15</f>
        <v>45</v>
      </c>
      <c r="K87" s="35">
        <v>3</v>
      </c>
      <c r="L87" s="36" t="s">
        <v>27</v>
      </c>
      <c r="M87" s="108" t="s">
        <v>129</v>
      </c>
    </row>
    <row r="88" spans="1:13" ht="20" customHeight="1" thickBot="1">
      <c r="A88" s="18">
        <v>9</v>
      </c>
      <c r="B88" s="59" t="s">
        <v>128</v>
      </c>
      <c r="C88" s="43" t="s">
        <v>286</v>
      </c>
      <c r="D88" s="14"/>
      <c r="E88" s="14">
        <v>2</v>
      </c>
      <c r="F88" s="14"/>
      <c r="G88" s="14"/>
      <c r="H88" s="14"/>
      <c r="I88" s="14"/>
      <c r="J88" s="14">
        <f t="shared" si="8"/>
        <v>30</v>
      </c>
      <c r="K88" s="35">
        <v>2</v>
      </c>
      <c r="L88" s="36" t="s">
        <v>29</v>
      </c>
    </row>
    <row r="89" spans="1:13" ht="20" customHeight="1" thickBot="1">
      <c r="A89" s="26"/>
      <c r="C89" s="95" t="s">
        <v>18</v>
      </c>
      <c r="D89" s="136">
        <f t="shared" ref="D89:K89" si="9">SUM(D80:D88)</f>
        <v>7</v>
      </c>
      <c r="E89" s="136">
        <v>7</v>
      </c>
      <c r="F89" s="136">
        <f t="shared" si="9"/>
        <v>0</v>
      </c>
      <c r="G89" s="136">
        <f t="shared" si="9"/>
        <v>6</v>
      </c>
      <c r="H89" s="136">
        <f t="shared" si="9"/>
        <v>8</v>
      </c>
      <c r="I89" s="136">
        <f t="shared" si="9"/>
        <v>0</v>
      </c>
      <c r="J89" s="136">
        <f t="shared" si="9"/>
        <v>390</v>
      </c>
      <c r="K89" s="136">
        <f t="shared" si="9"/>
        <v>30</v>
      </c>
      <c r="L89" s="120"/>
    </row>
    <row r="90" spans="1:13" ht="20" customHeight="1">
      <c r="A90" s="22"/>
      <c r="B90" s="22"/>
      <c r="C90" s="137"/>
      <c r="D90" s="138"/>
      <c r="E90" s="138"/>
      <c r="F90" s="138"/>
      <c r="G90" s="138"/>
      <c r="H90" s="138"/>
      <c r="I90" s="138"/>
      <c r="J90" s="138"/>
      <c r="K90" s="138"/>
      <c r="L90" s="138"/>
    </row>
    <row r="91" spans="1:13" ht="20" customHeight="1" thickBot="1">
      <c r="A91" s="22"/>
      <c r="B91" s="22"/>
      <c r="C91" s="137"/>
      <c r="D91" s="138"/>
      <c r="E91" s="138"/>
      <c r="F91" s="138"/>
      <c r="G91" s="138"/>
      <c r="H91" s="138"/>
      <c r="I91" s="138"/>
      <c r="J91" s="138"/>
      <c r="K91" s="138"/>
      <c r="L91" s="138"/>
      <c r="M91" s="138"/>
    </row>
    <row r="92" spans="1:13" ht="14" customHeight="1" thickBot="1">
      <c r="A92" s="8"/>
      <c r="B92" s="9"/>
      <c r="C92" s="117"/>
      <c r="D92" s="117"/>
      <c r="E92" s="117"/>
      <c r="F92" s="118" t="s">
        <v>2</v>
      </c>
      <c r="G92" s="117"/>
      <c r="H92" s="117" t="s">
        <v>87</v>
      </c>
      <c r="I92" s="117"/>
      <c r="J92" s="117"/>
      <c r="K92" s="119" t="s">
        <v>21</v>
      </c>
      <c r="L92" s="120"/>
    </row>
    <row r="93" spans="1:13" ht="15" customHeight="1">
      <c r="A93" s="10" t="s">
        <v>4</v>
      </c>
      <c r="B93" s="11" t="s">
        <v>5</v>
      </c>
      <c r="C93" s="121" t="s">
        <v>6</v>
      </c>
      <c r="D93" s="122" t="s">
        <v>22</v>
      </c>
      <c r="E93" s="132"/>
      <c r="F93" s="85"/>
      <c r="G93" s="85"/>
      <c r="H93" s="85"/>
      <c r="I93" s="123"/>
      <c r="J93" s="121" t="s">
        <v>7</v>
      </c>
      <c r="K93" s="124" t="s">
        <v>8</v>
      </c>
      <c r="L93" s="125" t="s">
        <v>9</v>
      </c>
    </row>
    <row r="94" spans="1:13" ht="15" customHeight="1" thickBot="1">
      <c r="A94" s="12"/>
      <c r="B94" s="13"/>
      <c r="C94" s="126"/>
      <c r="D94" s="127" t="s">
        <v>10</v>
      </c>
      <c r="E94" s="127" t="s">
        <v>11</v>
      </c>
      <c r="F94" s="127" t="s">
        <v>12</v>
      </c>
      <c r="G94" s="127" t="s">
        <v>13</v>
      </c>
      <c r="H94" s="127" t="s">
        <v>14</v>
      </c>
      <c r="I94" s="127" t="s">
        <v>15</v>
      </c>
      <c r="J94" s="127" t="s">
        <v>16</v>
      </c>
      <c r="K94" s="129" t="s">
        <v>17</v>
      </c>
      <c r="L94" s="130"/>
    </row>
    <row r="95" spans="1:13" ht="20" customHeight="1">
      <c r="A95" s="20">
        <v>1</v>
      </c>
      <c r="B95" s="48" t="s">
        <v>213</v>
      </c>
      <c r="C95" s="43" t="s">
        <v>153</v>
      </c>
      <c r="D95" s="133">
        <v>1</v>
      </c>
      <c r="E95" s="107"/>
      <c r="F95" s="107"/>
      <c r="G95" s="107"/>
      <c r="H95" s="107">
        <v>2</v>
      </c>
      <c r="I95" s="107"/>
      <c r="J95" s="14">
        <f t="shared" ref="J95:J103" si="10">SUM(D95:I95)*15</f>
        <v>45</v>
      </c>
      <c r="K95" s="16">
        <v>4</v>
      </c>
      <c r="L95" s="36" t="s">
        <v>255</v>
      </c>
    </row>
    <row r="96" spans="1:13" ht="20" customHeight="1">
      <c r="A96" s="10">
        <v>2</v>
      </c>
      <c r="B96" s="53" t="s">
        <v>133</v>
      </c>
      <c r="C96" s="43" t="s">
        <v>154</v>
      </c>
      <c r="D96" s="17">
        <v>1</v>
      </c>
      <c r="E96" s="99"/>
      <c r="F96" s="17"/>
      <c r="G96" s="17">
        <v>2</v>
      </c>
      <c r="H96" s="17"/>
      <c r="I96" s="17"/>
      <c r="J96" s="14">
        <f t="shared" si="10"/>
        <v>45</v>
      </c>
      <c r="K96" s="24">
        <v>4</v>
      </c>
      <c r="L96" s="36" t="s">
        <v>255</v>
      </c>
    </row>
    <row r="97" spans="1:13" ht="20" customHeight="1">
      <c r="A97" s="18">
        <v>3</v>
      </c>
      <c r="B97" s="48" t="s">
        <v>134</v>
      </c>
      <c r="C97" s="43" t="s">
        <v>248</v>
      </c>
      <c r="D97" s="14">
        <v>1</v>
      </c>
      <c r="E97" s="41"/>
      <c r="F97" s="14"/>
      <c r="G97" s="14"/>
      <c r="H97" s="14">
        <v>2</v>
      </c>
      <c r="I97" s="14"/>
      <c r="J97" s="14">
        <f t="shared" si="10"/>
        <v>45</v>
      </c>
      <c r="K97" s="35">
        <v>3</v>
      </c>
      <c r="L97" s="36" t="s">
        <v>27</v>
      </c>
    </row>
    <row r="98" spans="1:13" ht="20" customHeight="1">
      <c r="A98" s="18">
        <v>4</v>
      </c>
      <c r="B98" s="42" t="s">
        <v>137</v>
      </c>
      <c r="C98" s="43" t="s">
        <v>155</v>
      </c>
      <c r="D98" s="17">
        <v>1</v>
      </c>
      <c r="E98" s="99">
        <v>1</v>
      </c>
      <c r="F98" s="17"/>
      <c r="G98" s="17"/>
      <c r="H98" s="17"/>
      <c r="I98" s="17"/>
      <c r="J98" s="14">
        <f t="shared" si="10"/>
        <v>30</v>
      </c>
      <c r="K98" s="35">
        <v>2</v>
      </c>
      <c r="L98" s="36" t="s">
        <v>27</v>
      </c>
      <c r="M98" s="108" t="s">
        <v>135</v>
      </c>
    </row>
    <row r="99" spans="1:13" ht="20" customHeight="1">
      <c r="A99" s="18">
        <v>5</v>
      </c>
      <c r="B99" s="42" t="s">
        <v>138</v>
      </c>
      <c r="C99" s="43" t="s">
        <v>156</v>
      </c>
      <c r="D99" s="14">
        <v>1</v>
      </c>
      <c r="E99" s="14"/>
      <c r="F99" s="14"/>
      <c r="G99" s="14"/>
      <c r="H99" s="14">
        <v>2</v>
      </c>
      <c r="I99" s="14"/>
      <c r="J99" s="14">
        <f t="shared" si="10"/>
        <v>45</v>
      </c>
      <c r="K99" s="56">
        <v>4</v>
      </c>
      <c r="L99" s="36" t="s">
        <v>27</v>
      </c>
      <c r="M99" s="108" t="s">
        <v>136</v>
      </c>
    </row>
    <row r="100" spans="1:13" ht="20" customHeight="1">
      <c r="A100" s="18">
        <v>6</v>
      </c>
      <c r="B100" s="42" t="s">
        <v>139</v>
      </c>
      <c r="C100" s="43" t="s">
        <v>157</v>
      </c>
      <c r="D100" s="14">
        <v>1</v>
      </c>
      <c r="E100" s="14"/>
      <c r="F100" s="14"/>
      <c r="G100" s="14"/>
      <c r="H100" s="14">
        <v>2</v>
      </c>
      <c r="I100" s="14"/>
      <c r="J100" s="19">
        <f t="shared" si="10"/>
        <v>45</v>
      </c>
      <c r="K100" s="35">
        <v>4</v>
      </c>
      <c r="L100" s="36" t="s">
        <v>27</v>
      </c>
      <c r="M100" s="108" t="s">
        <v>219</v>
      </c>
    </row>
    <row r="101" spans="1:13" ht="20" customHeight="1">
      <c r="A101" s="37">
        <v>7</v>
      </c>
      <c r="B101" s="42" t="s">
        <v>140</v>
      </c>
      <c r="C101" s="43" t="s">
        <v>158</v>
      </c>
      <c r="D101" s="14">
        <v>1</v>
      </c>
      <c r="E101" s="14"/>
      <c r="F101" s="14"/>
      <c r="G101" s="14"/>
      <c r="H101" s="14">
        <v>2</v>
      </c>
      <c r="I101" s="14"/>
      <c r="J101" s="14">
        <f t="shared" si="10"/>
        <v>45</v>
      </c>
      <c r="K101" s="57">
        <v>3</v>
      </c>
      <c r="L101" s="36" t="s">
        <v>27</v>
      </c>
      <c r="M101" s="108" t="s">
        <v>143</v>
      </c>
    </row>
    <row r="102" spans="1:13" ht="20" customHeight="1">
      <c r="A102" s="51">
        <v>8</v>
      </c>
      <c r="B102" s="42" t="s">
        <v>141</v>
      </c>
      <c r="C102" s="43" t="s">
        <v>159</v>
      </c>
      <c r="D102" s="14">
        <v>1</v>
      </c>
      <c r="E102" s="131" t="s">
        <v>38</v>
      </c>
      <c r="F102" s="14"/>
      <c r="G102" s="14">
        <v>1</v>
      </c>
      <c r="H102" s="14"/>
      <c r="I102" s="14"/>
      <c r="J102" s="14">
        <v>45</v>
      </c>
      <c r="K102" s="35">
        <v>4</v>
      </c>
      <c r="L102" s="36" t="s">
        <v>27</v>
      </c>
      <c r="M102" s="108" t="s">
        <v>221</v>
      </c>
    </row>
    <row r="103" spans="1:13" ht="20" customHeight="1" thickBot="1">
      <c r="A103" s="38">
        <v>9</v>
      </c>
      <c r="B103" s="98" t="s">
        <v>142</v>
      </c>
      <c r="C103" s="43" t="s">
        <v>249</v>
      </c>
      <c r="D103" s="14"/>
      <c r="E103" s="14">
        <v>2</v>
      </c>
      <c r="F103" s="14"/>
      <c r="G103" s="14"/>
      <c r="H103" s="14"/>
      <c r="I103" s="14"/>
      <c r="J103" s="14">
        <f t="shared" si="10"/>
        <v>30</v>
      </c>
      <c r="K103" s="35">
        <v>2</v>
      </c>
      <c r="L103" s="89" t="s">
        <v>190</v>
      </c>
    </row>
    <row r="104" spans="1:13" ht="20" customHeight="1" thickBot="1">
      <c r="A104" s="26"/>
      <c r="C104" s="95" t="s">
        <v>18</v>
      </c>
      <c r="D104" s="136">
        <f t="shared" ref="D104:K104" si="11">SUM(D95:D103)</f>
        <v>8</v>
      </c>
      <c r="E104" s="136">
        <v>4</v>
      </c>
      <c r="F104" s="136">
        <f t="shared" si="11"/>
        <v>0</v>
      </c>
      <c r="G104" s="136">
        <f t="shared" si="11"/>
        <v>3</v>
      </c>
      <c r="H104" s="136">
        <f t="shared" si="11"/>
        <v>10</v>
      </c>
      <c r="I104" s="136">
        <f t="shared" si="11"/>
        <v>0</v>
      </c>
      <c r="J104" s="136">
        <f t="shared" si="11"/>
        <v>375</v>
      </c>
      <c r="K104" s="136">
        <f t="shared" si="11"/>
        <v>30</v>
      </c>
      <c r="L104" s="120"/>
    </row>
    <row r="105" spans="1:13" ht="20" customHeight="1">
      <c r="A105" s="22"/>
      <c r="B105" s="61"/>
      <c r="C105" s="137"/>
      <c r="D105" s="138"/>
      <c r="E105" s="138"/>
      <c r="F105" s="138"/>
      <c r="G105" s="138"/>
      <c r="H105" s="138"/>
      <c r="I105" s="138"/>
      <c r="J105" s="138"/>
      <c r="K105" s="138"/>
      <c r="L105" s="138"/>
    </row>
    <row r="106" spans="1:13" ht="20" customHeight="1" thickBot="1">
      <c r="A106" s="22"/>
      <c r="C106" s="137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</row>
    <row r="107" spans="1:13" ht="14" customHeight="1" thickBot="1">
      <c r="A107" s="8"/>
      <c r="B107" s="9"/>
      <c r="C107" s="117"/>
      <c r="D107" s="117"/>
      <c r="E107" s="117"/>
      <c r="F107" s="118" t="s">
        <v>2</v>
      </c>
      <c r="G107" s="117"/>
      <c r="H107" s="117" t="s">
        <v>88</v>
      </c>
      <c r="I107" s="117"/>
      <c r="J107" s="117"/>
      <c r="K107" s="119" t="s">
        <v>21</v>
      </c>
      <c r="L107" s="120"/>
    </row>
    <row r="108" spans="1:13" ht="15" customHeight="1">
      <c r="A108" s="10" t="s">
        <v>4</v>
      </c>
      <c r="B108" s="11" t="s">
        <v>5</v>
      </c>
      <c r="C108" s="121" t="s">
        <v>6</v>
      </c>
      <c r="D108" s="122" t="s">
        <v>22</v>
      </c>
      <c r="E108" s="132"/>
      <c r="F108" s="85"/>
      <c r="G108" s="85"/>
      <c r="H108" s="85"/>
      <c r="I108" s="123"/>
      <c r="J108" s="121" t="s">
        <v>7</v>
      </c>
      <c r="K108" s="124" t="s">
        <v>8</v>
      </c>
      <c r="L108" s="125" t="s">
        <v>9</v>
      </c>
    </row>
    <row r="109" spans="1:13" ht="15" customHeight="1" thickBot="1">
      <c r="A109" s="12"/>
      <c r="B109" s="13"/>
      <c r="C109" s="126"/>
      <c r="D109" s="127" t="s">
        <v>10</v>
      </c>
      <c r="E109" s="127" t="s">
        <v>11</v>
      </c>
      <c r="F109" s="127" t="s">
        <v>12</v>
      </c>
      <c r="G109" s="127" t="s">
        <v>13</v>
      </c>
      <c r="H109" s="127" t="s">
        <v>14</v>
      </c>
      <c r="I109" s="127" t="s">
        <v>15</v>
      </c>
      <c r="J109" s="127" t="s">
        <v>16</v>
      </c>
      <c r="K109" s="129" t="s">
        <v>17</v>
      </c>
      <c r="L109" s="130"/>
    </row>
    <row r="110" spans="1:13" ht="20" customHeight="1">
      <c r="A110" s="37">
        <v>1</v>
      </c>
      <c r="B110" s="53" t="s">
        <v>160</v>
      </c>
      <c r="C110" s="43" t="s">
        <v>250</v>
      </c>
      <c r="D110" s="81">
        <v>1</v>
      </c>
      <c r="E110" s="82"/>
      <c r="F110" s="81"/>
      <c r="G110" s="81"/>
      <c r="H110" s="81"/>
      <c r="I110" s="81"/>
      <c r="J110" s="81">
        <f t="shared" ref="J110:J115" si="12">SUM(D110:I110)*15</f>
        <v>15</v>
      </c>
      <c r="K110" s="83">
        <v>1</v>
      </c>
      <c r="L110" s="36" t="s">
        <v>255</v>
      </c>
    </row>
    <row r="111" spans="1:13" ht="20" customHeight="1">
      <c r="A111" s="88">
        <v>2</v>
      </c>
      <c r="B111" s="42" t="s">
        <v>163</v>
      </c>
      <c r="C111" s="43" t="s">
        <v>199</v>
      </c>
      <c r="D111" s="106">
        <v>1</v>
      </c>
      <c r="E111" s="106"/>
      <c r="F111" s="106"/>
      <c r="G111" s="106"/>
      <c r="H111" s="106">
        <v>2</v>
      </c>
      <c r="I111" s="106"/>
      <c r="J111" s="35">
        <f t="shared" si="12"/>
        <v>45</v>
      </c>
      <c r="K111" s="35">
        <v>4</v>
      </c>
      <c r="L111" s="36" t="s">
        <v>27</v>
      </c>
      <c r="M111" s="108" t="s">
        <v>220</v>
      </c>
    </row>
    <row r="112" spans="1:13" ht="20" customHeight="1">
      <c r="A112" s="10">
        <v>3</v>
      </c>
      <c r="B112" s="86" t="s">
        <v>162</v>
      </c>
      <c r="C112" s="43" t="s">
        <v>251</v>
      </c>
      <c r="D112" s="35">
        <v>1</v>
      </c>
      <c r="E112" s="106">
        <v>1</v>
      </c>
      <c r="F112" s="35"/>
      <c r="G112" s="35"/>
      <c r="H112" s="35"/>
      <c r="I112" s="35"/>
      <c r="J112" s="35">
        <f t="shared" si="12"/>
        <v>30</v>
      </c>
      <c r="K112" s="35">
        <v>2</v>
      </c>
      <c r="L112" s="36" t="s">
        <v>255</v>
      </c>
    </row>
    <row r="113" spans="1:13" ht="20" customHeight="1">
      <c r="A113" s="18">
        <v>4</v>
      </c>
      <c r="B113" s="60" t="s">
        <v>32</v>
      </c>
      <c r="C113" s="43" t="s">
        <v>254</v>
      </c>
      <c r="D113" s="35"/>
      <c r="E113" s="106"/>
      <c r="F113" s="35"/>
      <c r="G113" s="35"/>
      <c r="H113" s="35"/>
      <c r="I113" s="35">
        <v>2</v>
      </c>
      <c r="J113" s="35">
        <f t="shared" si="12"/>
        <v>30</v>
      </c>
      <c r="K113" s="35">
        <v>2</v>
      </c>
      <c r="L113" s="36"/>
    </row>
    <row r="114" spans="1:13" ht="20" customHeight="1">
      <c r="A114" s="18">
        <v>5</v>
      </c>
      <c r="B114" s="60" t="s">
        <v>161</v>
      </c>
      <c r="C114" s="43" t="s">
        <v>253</v>
      </c>
      <c r="D114" s="35"/>
      <c r="E114" s="35"/>
      <c r="F114" s="35"/>
      <c r="G114" s="35"/>
      <c r="H114" s="35"/>
      <c r="I114" s="35"/>
      <c r="J114" s="35">
        <f t="shared" si="12"/>
        <v>0</v>
      </c>
      <c r="K114" s="35">
        <v>15</v>
      </c>
      <c r="L114" s="144"/>
    </row>
    <row r="115" spans="1:13" ht="20" customHeight="1" thickBot="1">
      <c r="A115" s="18">
        <v>6</v>
      </c>
      <c r="B115" s="158" t="s">
        <v>214</v>
      </c>
      <c r="C115" s="43" t="s">
        <v>252</v>
      </c>
      <c r="D115" s="84"/>
      <c r="E115" s="84"/>
      <c r="F115" s="84"/>
      <c r="G115" s="84"/>
      <c r="H115" s="84"/>
      <c r="I115" s="84"/>
      <c r="J115" s="35">
        <f t="shared" si="12"/>
        <v>0</v>
      </c>
      <c r="K115" s="85">
        <v>6</v>
      </c>
      <c r="L115" s="134"/>
    </row>
    <row r="116" spans="1:13" ht="20" customHeight="1" thickBot="1">
      <c r="A116" s="26"/>
      <c r="B116" s="22"/>
      <c r="C116" s="95" t="s">
        <v>18</v>
      </c>
      <c r="D116" s="136">
        <f>SUM(D110:D115)</f>
        <v>3</v>
      </c>
      <c r="E116" s="136">
        <f t="shared" ref="E116:K116" si="13">SUM(E110:E115)</f>
        <v>1</v>
      </c>
      <c r="F116" s="136">
        <f t="shared" si="13"/>
        <v>0</v>
      </c>
      <c r="G116" s="136">
        <f t="shared" si="13"/>
        <v>0</v>
      </c>
      <c r="H116" s="136">
        <f t="shared" si="13"/>
        <v>2</v>
      </c>
      <c r="I116" s="136">
        <f t="shared" si="13"/>
        <v>2</v>
      </c>
      <c r="J116" s="136">
        <f t="shared" si="13"/>
        <v>120</v>
      </c>
      <c r="K116" s="136">
        <f t="shared" si="13"/>
        <v>30</v>
      </c>
      <c r="L116" s="120"/>
    </row>
    <row r="117" spans="1:13" ht="20" customHeight="1">
      <c r="A117" s="22"/>
      <c r="B117" s="22"/>
      <c r="C117" s="137"/>
      <c r="D117" s="138"/>
      <c r="E117" s="138"/>
      <c r="F117" s="138"/>
      <c r="G117" s="138"/>
      <c r="H117" s="138"/>
      <c r="I117" s="138"/>
      <c r="J117" s="138"/>
      <c r="K117" s="138"/>
      <c r="L117" s="138"/>
    </row>
    <row r="118" spans="1:13" s="160" customFormat="1" ht="20" customHeight="1">
      <c r="A118" s="162"/>
      <c r="B118" s="186"/>
      <c r="J118" s="161"/>
      <c r="K118" s="161"/>
      <c r="L118" s="162"/>
    </row>
    <row r="119" spans="1:13" s="185" customFormat="1" ht="20" customHeight="1">
      <c r="A119" s="180" t="s">
        <v>285</v>
      </c>
      <c r="B119" s="181"/>
      <c r="C119" s="182"/>
      <c r="D119" s="182"/>
      <c r="E119" s="182"/>
      <c r="F119" s="182"/>
      <c r="G119" s="182"/>
      <c r="H119" s="182"/>
      <c r="I119" s="182"/>
      <c r="J119" s="159"/>
      <c r="K119" s="159"/>
      <c r="L119" s="183"/>
      <c r="M119" s="184"/>
    </row>
    <row r="120" spans="1:13" ht="20" customHeight="1">
      <c r="A120" s="102"/>
      <c r="B120" s="55"/>
      <c r="C120" s="145"/>
      <c r="D120" s="145"/>
      <c r="E120" s="145"/>
      <c r="F120" s="145"/>
      <c r="G120" s="145"/>
      <c r="H120" s="145"/>
      <c r="I120" s="145"/>
      <c r="J120" s="146"/>
      <c r="K120" s="146"/>
      <c r="L120" s="147"/>
      <c r="M120" s="138"/>
    </row>
    <row r="121" spans="1:13" s="21" customFormat="1" ht="20" customHeight="1">
      <c r="A121" s="4" t="s">
        <v>23</v>
      </c>
      <c r="B121" s="23"/>
      <c r="C121" s="116"/>
      <c r="D121" s="116"/>
      <c r="E121" s="116"/>
      <c r="F121" s="116"/>
      <c r="G121" s="116"/>
      <c r="H121" s="116"/>
      <c r="I121" s="116"/>
      <c r="J121" s="116"/>
      <c r="K121" s="148"/>
      <c r="L121" s="149">
        <f>SUM(J25+J41+J58+J74+J89+J104+J116)</f>
        <v>2490</v>
      </c>
      <c r="M121" s="150"/>
    </row>
    <row r="122" spans="1:13" ht="20" customHeight="1">
      <c r="B122" s="23" t="s">
        <v>24</v>
      </c>
      <c r="C122" s="151">
        <f>SUM(D25+D41+D58+D74+D89+D104+D116)*15</f>
        <v>765</v>
      </c>
      <c r="G122" s="152"/>
      <c r="M122" s="150"/>
    </row>
    <row r="123" spans="1:13" ht="20" customHeight="1">
      <c r="B123" s="23" t="s">
        <v>25</v>
      </c>
      <c r="C123" s="152">
        <f>100*(C122/L121)</f>
        <v>30.722891566265059</v>
      </c>
      <c r="D123" s="151" t="s">
        <v>26</v>
      </c>
    </row>
    <row r="124" spans="1:13" ht="20" customHeight="1"/>
    <row r="125" spans="1:13" ht="20" customHeight="1">
      <c r="A125" s="27"/>
      <c r="B125" s="23" t="s">
        <v>31</v>
      </c>
      <c r="C125" s="153">
        <f>SUM(K38+K56+K70+K71+K72+K85+K86+K87+K98+K99+K100+K101+K102+K103+K111+K112+K113+K114+K115)</f>
        <v>73</v>
      </c>
    </row>
    <row r="126" spans="1:13" ht="15" customHeight="1">
      <c r="A126" s="28"/>
      <c r="B126" s="23" t="s">
        <v>30</v>
      </c>
      <c r="C126" s="152">
        <f>100*(C125/210)</f>
        <v>34.761904761904759</v>
      </c>
      <c r="D126" s="151" t="s">
        <v>33</v>
      </c>
    </row>
    <row r="127" spans="1:13" ht="15" customHeight="1">
      <c r="A127" s="28"/>
      <c r="B127" s="28"/>
    </row>
    <row r="128" spans="1:13" ht="20" customHeight="1">
      <c r="A128" s="28"/>
      <c r="B128" s="27"/>
      <c r="C128" s="154"/>
      <c r="D128" s="154"/>
      <c r="E128" s="155"/>
      <c r="F128" s="155"/>
      <c r="G128" s="155"/>
      <c r="H128" s="155"/>
      <c r="I128" s="155"/>
      <c r="J128" s="155"/>
      <c r="K128" s="155"/>
      <c r="L128" s="155"/>
    </row>
    <row r="129" spans="1:13" ht="20" customHeight="1">
      <c r="A129" s="211" t="s">
        <v>224</v>
      </c>
      <c r="B129" s="211"/>
      <c r="C129" s="211"/>
      <c r="D129" s="211"/>
      <c r="E129" s="211"/>
      <c r="F129" s="211"/>
      <c r="G129" s="211"/>
      <c r="H129" s="211"/>
      <c r="I129" s="211"/>
      <c r="J129" s="211"/>
      <c r="L129" s="155"/>
    </row>
    <row r="130" spans="1:13" ht="18" customHeight="1">
      <c r="A130" s="212" t="s">
        <v>225</v>
      </c>
      <c r="B130" s="212"/>
      <c r="C130" s="212"/>
      <c r="D130" s="212"/>
      <c r="E130" s="212"/>
      <c r="F130" s="156"/>
      <c r="G130" s="156"/>
      <c r="H130" s="156"/>
      <c r="I130" s="156"/>
      <c r="J130" s="156"/>
      <c r="L130" s="47"/>
      <c r="M130" s="33"/>
    </row>
    <row r="131" spans="1:13" ht="18" customHeight="1">
      <c r="A131" s="212" t="s">
        <v>228</v>
      </c>
      <c r="B131" s="212"/>
      <c r="C131" s="212"/>
      <c r="D131" s="156"/>
      <c r="E131" s="156"/>
      <c r="F131" s="156"/>
      <c r="G131" s="156"/>
      <c r="H131" s="156"/>
      <c r="I131" s="156"/>
      <c r="J131" s="156"/>
      <c r="L131" s="47"/>
      <c r="M131" s="33"/>
    </row>
    <row r="132" spans="1:13" ht="18" customHeight="1">
      <c r="A132" s="212" t="s">
        <v>226</v>
      </c>
      <c r="B132" s="212"/>
      <c r="C132" s="212"/>
      <c r="D132" s="212"/>
      <c r="E132" s="212"/>
      <c r="F132" s="212"/>
      <c r="G132" s="212"/>
      <c r="H132" s="156"/>
      <c r="I132" s="156"/>
      <c r="J132" s="156"/>
      <c r="L132" s="47"/>
      <c r="M132" s="33"/>
    </row>
    <row r="133" spans="1:13" ht="18" customHeight="1">
      <c r="A133" s="101"/>
      <c r="B133" s="101"/>
      <c r="C133" s="156"/>
      <c r="D133" s="156"/>
      <c r="E133" s="156"/>
      <c r="F133" s="156"/>
      <c r="G133" s="156"/>
      <c r="H133" s="156"/>
      <c r="I133" s="156"/>
      <c r="J133" s="156"/>
      <c r="L133" s="47"/>
      <c r="M133" s="33"/>
    </row>
    <row r="134" spans="1:13" ht="18" customHeight="1">
      <c r="A134" t="s">
        <v>227</v>
      </c>
      <c r="L134" s="47"/>
      <c r="M134" s="33"/>
    </row>
    <row r="135" spans="1:13" ht="18" customHeight="1"/>
    <row r="137" spans="1:13" ht="18" customHeight="1">
      <c r="A137" s="27"/>
      <c r="B137" s="188" t="s">
        <v>292</v>
      </c>
      <c r="L137" s="47"/>
      <c r="M137" s="33"/>
    </row>
    <row r="138" spans="1:13" ht="18" customHeight="1">
      <c r="A138" s="29"/>
      <c r="H138" s="187" t="s">
        <v>293</v>
      </c>
      <c r="L138" s="47"/>
      <c r="M138" s="33"/>
    </row>
    <row r="139" spans="1:13" ht="18" customHeight="1">
      <c r="A139" s="28"/>
      <c r="H139" s="108" t="s">
        <v>294</v>
      </c>
      <c r="L139" s="47"/>
      <c r="M139" s="33"/>
    </row>
    <row r="140" spans="1:13" ht="18" customHeight="1">
      <c r="A140" s="28"/>
      <c r="L140" s="47"/>
      <c r="M140" s="33"/>
    </row>
    <row r="141" spans="1:13" ht="18" customHeight="1">
      <c r="A141" s="29"/>
    </row>
    <row r="142" spans="1:13" ht="18" customHeight="1"/>
    <row r="143" spans="1:13" ht="18" customHeight="1"/>
    <row r="144" spans="1:13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5" customHeight="1"/>
    <row r="159" ht="15" customHeight="1"/>
    <row r="160" ht="15" customHeight="1"/>
    <row r="161" spans="2:2" ht="15" customHeight="1"/>
    <row r="163" spans="2:2">
      <c r="B163" s="31"/>
    </row>
    <row r="164" spans="2:2">
      <c r="B164" s="31"/>
    </row>
    <row r="165" spans="2:2">
      <c r="B165" s="31"/>
    </row>
    <row r="166" spans="2:2">
      <c r="B166" s="31"/>
    </row>
    <row r="167" spans="2:2">
      <c r="B167" s="31"/>
    </row>
    <row r="168" spans="2:2">
      <c r="B168" s="31"/>
    </row>
    <row r="169" spans="2:2">
      <c r="B169" s="31"/>
    </row>
    <row r="170" spans="2:2">
      <c r="B170" s="31"/>
    </row>
    <row r="171" spans="2:2">
      <c r="B171" s="31"/>
    </row>
    <row r="172" spans="2:2">
      <c r="B172" s="31"/>
    </row>
    <row r="173" spans="2:2">
      <c r="B173" s="31"/>
    </row>
    <row r="174" spans="2:2">
      <c r="B174" s="31"/>
    </row>
  </sheetData>
  <mergeCells count="4">
    <mergeCell ref="A129:J129"/>
    <mergeCell ref="A130:E130"/>
    <mergeCell ref="A131:C131"/>
    <mergeCell ref="A132:G132"/>
  </mergeCells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56" firstPageNumber="0" orientation="portrait" verticalDpi="300"/>
  <headerFooter alignWithMargins="0"/>
  <rowBreaks count="1" manualBreakCount="1">
    <brk id="74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tabSelected="1" zoomScaleNormal="100" workbookViewId="0">
      <selection activeCell="F15" sqref="F15"/>
    </sheetView>
  </sheetViews>
  <sheetFormatPr baseColWidth="10" defaultColWidth="9.1640625" defaultRowHeight="12"/>
  <cols>
    <col min="1" max="1" width="6.1640625" style="163" customWidth="1"/>
    <col min="2" max="2" width="8.6640625" style="178" customWidth="1"/>
    <col min="3" max="3" width="71.83203125" style="163" bestFit="1" customWidth="1"/>
    <col min="4" max="4" width="5.1640625" style="163" customWidth="1"/>
    <col min="5" max="5" width="8.83203125" style="173" bestFit="1" customWidth="1"/>
    <col min="6" max="6" width="44.83203125" style="163" bestFit="1" customWidth="1"/>
    <col min="7" max="7" width="14.5" style="163" bestFit="1" customWidth="1"/>
    <col min="8" max="16384" width="9.1640625" style="163"/>
  </cols>
  <sheetData>
    <row r="1" spans="2:11">
      <c r="B1" s="213" t="s">
        <v>291</v>
      </c>
      <c r="C1" s="214"/>
      <c r="D1" s="164"/>
      <c r="E1" s="215" t="s">
        <v>168</v>
      </c>
      <c r="F1" s="216"/>
      <c r="G1" s="164"/>
      <c r="H1" s="164"/>
      <c r="I1" s="164"/>
      <c r="J1" s="164"/>
      <c r="K1" s="164"/>
    </row>
    <row r="2" spans="2:11" ht="16.5" customHeight="1">
      <c r="B2" s="165" t="s">
        <v>75</v>
      </c>
      <c r="C2" s="166" t="s">
        <v>259</v>
      </c>
      <c r="D2" s="164"/>
      <c r="E2" s="167" t="s">
        <v>55</v>
      </c>
      <c r="F2" s="168" t="s">
        <v>176</v>
      </c>
      <c r="G2" s="169"/>
      <c r="H2" s="169"/>
      <c r="I2" s="169"/>
      <c r="J2" s="169"/>
      <c r="K2" s="169"/>
    </row>
    <row r="3" spans="2:11" ht="16.5" customHeight="1">
      <c r="B3" s="165" t="s">
        <v>76</v>
      </c>
      <c r="C3" s="166" t="s">
        <v>260</v>
      </c>
      <c r="D3" s="169"/>
      <c r="E3" s="167" t="s">
        <v>27</v>
      </c>
      <c r="F3" s="168" t="s">
        <v>172</v>
      </c>
      <c r="G3" s="169"/>
      <c r="H3" s="169"/>
      <c r="I3" s="169"/>
      <c r="J3" s="169"/>
      <c r="K3" s="169"/>
    </row>
    <row r="4" spans="2:11" ht="16.5" customHeight="1">
      <c r="B4" s="170" t="s">
        <v>77</v>
      </c>
      <c r="C4" s="166" t="s">
        <v>261</v>
      </c>
      <c r="D4" s="169"/>
      <c r="E4" s="171" t="s">
        <v>102</v>
      </c>
      <c r="F4" s="168" t="s">
        <v>169</v>
      </c>
      <c r="G4" s="169"/>
      <c r="H4" s="169"/>
      <c r="I4" s="169"/>
      <c r="J4" s="169"/>
      <c r="K4" s="169"/>
    </row>
    <row r="5" spans="2:11" ht="16.5" customHeight="1">
      <c r="B5" s="170" t="s">
        <v>78</v>
      </c>
      <c r="C5" s="168" t="s">
        <v>262</v>
      </c>
      <c r="D5" s="164"/>
      <c r="E5" s="171" t="s">
        <v>35</v>
      </c>
      <c r="F5" s="168" t="s">
        <v>173</v>
      </c>
      <c r="G5" s="169"/>
      <c r="H5" s="169"/>
      <c r="I5" s="169"/>
      <c r="J5" s="169"/>
      <c r="K5" s="169"/>
    </row>
    <row r="6" spans="2:11" ht="16.5" customHeight="1">
      <c r="B6" s="170" t="s">
        <v>79</v>
      </c>
      <c r="C6" s="168" t="s">
        <v>263</v>
      </c>
      <c r="D6" s="164"/>
      <c r="E6" s="167" t="s">
        <v>255</v>
      </c>
      <c r="F6" s="168" t="s">
        <v>174</v>
      </c>
      <c r="G6" s="169"/>
      <c r="H6" s="169"/>
      <c r="I6" s="169"/>
      <c r="J6" s="169"/>
      <c r="K6" s="169"/>
    </row>
    <row r="7" spans="2:11" ht="16.5" customHeight="1">
      <c r="B7" s="170" t="s">
        <v>80</v>
      </c>
      <c r="C7" s="168" t="s">
        <v>264</v>
      </c>
      <c r="D7" s="164"/>
      <c r="E7" s="167" t="s">
        <v>29</v>
      </c>
      <c r="F7" s="168" t="s">
        <v>177</v>
      </c>
      <c r="G7" s="169"/>
      <c r="H7" s="169"/>
      <c r="I7" s="169"/>
      <c r="J7" s="169"/>
      <c r="K7" s="169"/>
    </row>
    <row r="8" spans="2:11" ht="16.5" customHeight="1">
      <c r="B8" s="170" t="s">
        <v>81</v>
      </c>
      <c r="C8" s="172" t="s">
        <v>265</v>
      </c>
      <c r="D8" s="164"/>
      <c r="E8" s="167" t="s">
        <v>56</v>
      </c>
      <c r="F8" s="168" t="s">
        <v>178</v>
      </c>
      <c r="G8" s="169"/>
      <c r="H8" s="169"/>
      <c r="I8" s="169"/>
      <c r="J8" s="169"/>
      <c r="K8" s="169"/>
    </row>
    <row r="9" spans="2:11" ht="16.5" customHeight="1">
      <c r="B9" s="170" t="s">
        <v>82</v>
      </c>
      <c r="C9" s="172" t="s">
        <v>266</v>
      </c>
      <c r="D9" s="169"/>
      <c r="E9" s="167" t="s">
        <v>39</v>
      </c>
      <c r="F9" s="168" t="s">
        <v>175</v>
      </c>
      <c r="G9" s="169"/>
      <c r="H9" s="169"/>
      <c r="I9" s="169"/>
      <c r="J9" s="169"/>
      <c r="K9" s="169"/>
    </row>
    <row r="10" spans="2:11" ht="16.5" customHeight="1">
      <c r="B10" s="170" t="s">
        <v>116</v>
      </c>
      <c r="C10" s="166" t="s">
        <v>267</v>
      </c>
      <c r="D10" s="164"/>
      <c r="E10" s="171" t="s">
        <v>28</v>
      </c>
      <c r="F10" s="168" t="s">
        <v>171</v>
      </c>
      <c r="G10" s="169"/>
      <c r="H10" s="169"/>
      <c r="I10" s="169"/>
      <c r="J10" s="169"/>
      <c r="K10" s="169"/>
    </row>
    <row r="11" spans="2:11" ht="16.5" customHeight="1">
      <c r="B11" s="170" t="s">
        <v>117</v>
      </c>
      <c r="C11" s="166" t="s">
        <v>268</v>
      </c>
      <c r="D11" s="164"/>
      <c r="E11" s="167" t="s">
        <v>115</v>
      </c>
      <c r="F11" s="168" t="s">
        <v>170</v>
      </c>
      <c r="G11" s="169"/>
      <c r="H11" s="169"/>
      <c r="I11" s="169"/>
      <c r="J11" s="169"/>
      <c r="K11" s="169"/>
    </row>
    <row r="12" spans="2:11" ht="16.5" customHeight="1">
      <c r="B12" s="170" t="s">
        <v>118</v>
      </c>
      <c r="C12" s="172" t="s">
        <v>269</v>
      </c>
      <c r="D12" s="164"/>
      <c r="G12" s="169"/>
      <c r="H12" s="169"/>
      <c r="I12" s="169"/>
      <c r="J12" s="169"/>
      <c r="K12" s="169"/>
    </row>
    <row r="13" spans="2:11" ht="16.5" customHeight="1">
      <c r="B13" s="170" t="s">
        <v>119</v>
      </c>
      <c r="C13" s="172" t="s">
        <v>270</v>
      </c>
      <c r="D13" s="164"/>
      <c r="G13" s="169"/>
      <c r="H13" s="169"/>
      <c r="I13" s="169"/>
      <c r="J13" s="169"/>
      <c r="K13" s="169"/>
    </row>
    <row r="14" spans="2:11" ht="16.5" customHeight="1">
      <c r="B14" s="170" t="s">
        <v>120</v>
      </c>
      <c r="C14" s="172" t="s">
        <v>271</v>
      </c>
      <c r="D14" s="169"/>
      <c r="E14" s="174"/>
      <c r="G14" s="169"/>
      <c r="H14" s="169"/>
      <c r="I14" s="169"/>
      <c r="J14" s="169"/>
      <c r="K14" s="169"/>
    </row>
    <row r="15" spans="2:11" ht="16.5" customHeight="1">
      <c r="B15" s="170" t="s">
        <v>121</v>
      </c>
      <c r="C15" s="172" t="s">
        <v>272</v>
      </c>
      <c r="D15" s="169"/>
      <c r="E15" s="174"/>
      <c r="G15" s="169"/>
      <c r="H15" s="169"/>
      <c r="I15" s="169"/>
      <c r="J15" s="169"/>
      <c r="K15" s="169"/>
    </row>
    <row r="16" spans="2:11" ht="16.5" customHeight="1">
      <c r="B16" s="170" t="s">
        <v>122</v>
      </c>
      <c r="C16" s="172" t="s">
        <v>273</v>
      </c>
      <c r="D16" s="169"/>
      <c r="E16" s="174"/>
      <c r="G16" s="169"/>
      <c r="H16" s="169"/>
      <c r="I16" s="169"/>
      <c r="J16" s="169"/>
      <c r="K16" s="169"/>
    </row>
    <row r="17" spans="2:11" ht="16.5" customHeight="1">
      <c r="B17" s="170" t="s">
        <v>123</v>
      </c>
      <c r="C17" s="172" t="s">
        <v>274</v>
      </c>
      <c r="D17" s="169"/>
      <c r="E17" s="174"/>
      <c r="G17" s="169"/>
      <c r="H17" s="169"/>
      <c r="I17" s="169"/>
      <c r="J17" s="169"/>
      <c r="K17" s="169"/>
    </row>
    <row r="18" spans="2:11" ht="16.5" customHeight="1">
      <c r="B18" s="170" t="s">
        <v>124</v>
      </c>
      <c r="C18" s="172" t="s">
        <v>275</v>
      </c>
      <c r="D18" s="169"/>
      <c r="E18" s="174"/>
      <c r="G18" s="169"/>
      <c r="H18" s="169"/>
      <c r="I18" s="169"/>
      <c r="J18" s="169"/>
      <c r="K18" s="169"/>
    </row>
    <row r="19" spans="2:11" ht="16.5" customHeight="1">
      <c r="B19" s="170" t="s">
        <v>125</v>
      </c>
      <c r="C19" s="172" t="s">
        <v>276</v>
      </c>
      <c r="D19" s="169"/>
      <c r="E19" s="174"/>
      <c r="G19" s="169"/>
      <c r="H19" s="169"/>
      <c r="I19" s="169"/>
      <c r="J19" s="169"/>
      <c r="K19" s="169"/>
    </row>
    <row r="20" spans="2:11" ht="16.5" customHeight="1">
      <c r="B20" s="170" t="s">
        <v>202</v>
      </c>
      <c r="C20" s="172" t="s">
        <v>277</v>
      </c>
      <c r="D20" s="169"/>
      <c r="E20" s="174"/>
      <c r="G20" s="169"/>
      <c r="H20" s="169"/>
      <c r="I20" s="169"/>
      <c r="J20" s="169"/>
      <c r="K20" s="169"/>
    </row>
    <row r="21" spans="2:11" ht="16.5" customHeight="1">
      <c r="B21" s="170" t="s">
        <v>203</v>
      </c>
      <c r="C21" s="172" t="s">
        <v>278</v>
      </c>
      <c r="D21" s="169"/>
      <c r="E21" s="174"/>
      <c r="G21" s="169"/>
      <c r="H21" s="169"/>
      <c r="I21" s="169"/>
      <c r="J21" s="169"/>
      <c r="K21" s="169"/>
    </row>
    <row r="22" spans="2:11" ht="16.5" customHeight="1">
      <c r="B22" s="170" t="s">
        <v>204</v>
      </c>
      <c r="C22" s="172" t="s">
        <v>279</v>
      </c>
      <c r="D22" s="175"/>
      <c r="E22" s="174"/>
      <c r="G22" s="169"/>
      <c r="H22" s="169"/>
      <c r="I22" s="169"/>
      <c r="J22" s="169"/>
      <c r="K22" s="169"/>
    </row>
    <row r="23" spans="2:11" ht="16.5" customHeight="1">
      <c r="B23" s="170" t="s">
        <v>205</v>
      </c>
      <c r="C23" s="172" t="s">
        <v>280</v>
      </c>
      <c r="D23" s="169"/>
      <c r="E23" s="174"/>
      <c r="G23" s="169"/>
      <c r="H23" s="169"/>
      <c r="I23" s="169"/>
      <c r="J23" s="169"/>
      <c r="K23" s="169"/>
    </row>
    <row r="24" spans="2:11" ht="16.5" customHeight="1">
      <c r="B24" s="170" t="s">
        <v>206</v>
      </c>
      <c r="C24" s="172" t="s">
        <v>231</v>
      </c>
      <c r="D24" s="169"/>
      <c r="E24" s="174"/>
      <c r="F24" s="169"/>
      <c r="G24" s="169"/>
      <c r="H24" s="169"/>
      <c r="I24" s="169"/>
      <c r="J24" s="169"/>
      <c r="K24" s="169"/>
    </row>
    <row r="25" spans="2:11" ht="16.5" customHeight="1">
      <c r="B25" s="170" t="s">
        <v>207</v>
      </c>
      <c r="C25" s="172" t="s">
        <v>232</v>
      </c>
      <c r="D25" s="169"/>
      <c r="E25" s="174"/>
      <c r="F25" s="169"/>
      <c r="G25" s="169"/>
      <c r="H25" s="169"/>
      <c r="I25" s="169"/>
      <c r="J25" s="169"/>
      <c r="K25" s="169"/>
    </row>
    <row r="26" spans="2:11" ht="16.5" customHeight="1">
      <c r="B26" s="170" t="s">
        <v>208</v>
      </c>
      <c r="C26" s="172" t="s">
        <v>281</v>
      </c>
      <c r="D26" s="169"/>
      <c r="E26" s="174"/>
      <c r="F26" s="169"/>
      <c r="G26" s="169"/>
      <c r="H26" s="169"/>
      <c r="I26" s="169"/>
      <c r="J26" s="169"/>
      <c r="K26" s="169"/>
    </row>
    <row r="27" spans="2:11" ht="16.5" customHeight="1">
      <c r="B27" s="170" t="s">
        <v>209</v>
      </c>
      <c r="C27" s="172" t="s">
        <v>282</v>
      </c>
      <c r="D27" s="169"/>
      <c r="E27" s="174"/>
      <c r="F27" s="169"/>
      <c r="G27" s="169"/>
      <c r="H27" s="169"/>
      <c r="I27" s="169"/>
      <c r="J27" s="169"/>
      <c r="K27" s="169"/>
    </row>
    <row r="28" spans="2:11" ht="16.5" customHeight="1">
      <c r="B28" s="170" t="s">
        <v>210</v>
      </c>
      <c r="C28" s="172" t="s">
        <v>283</v>
      </c>
      <c r="D28" s="169"/>
      <c r="E28" s="174"/>
      <c r="F28" s="169"/>
      <c r="G28" s="169"/>
      <c r="H28" s="169"/>
      <c r="I28" s="169"/>
      <c r="J28" s="169"/>
      <c r="K28" s="169"/>
    </row>
    <row r="29" spans="2:11" ht="16.5" customHeight="1">
      <c r="B29" s="170" t="s">
        <v>211</v>
      </c>
      <c r="C29" s="172" t="s">
        <v>284</v>
      </c>
      <c r="D29" s="169"/>
      <c r="E29" s="174"/>
      <c r="F29" s="169"/>
      <c r="G29" s="169"/>
      <c r="H29" s="169"/>
      <c r="I29" s="169"/>
      <c r="J29" s="169"/>
      <c r="K29" s="169"/>
    </row>
    <row r="30" spans="2:11" ht="16.5" customHeight="1">
      <c r="B30" s="170" t="s">
        <v>83</v>
      </c>
      <c r="C30" s="172" t="s">
        <v>144</v>
      </c>
      <c r="D30" s="169"/>
      <c r="E30" s="174"/>
      <c r="F30" s="169"/>
      <c r="G30" s="169"/>
      <c r="H30" s="169"/>
      <c r="I30" s="169"/>
      <c r="J30" s="169"/>
      <c r="K30" s="169"/>
    </row>
    <row r="31" spans="2:11" ht="16.5" customHeight="1">
      <c r="B31" s="170" t="s">
        <v>84</v>
      </c>
      <c r="C31" s="172" t="s">
        <v>145</v>
      </c>
      <c r="D31" s="169"/>
      <c r="E31" s="174"/>
      <c r="F31" s="169"/>
      <c r="G31" s="169"/>
      <c r="H31" s="169"/>
      <c r="I31" s="169"/>
      <c r="J31" s="169"/>
      <c r="K31" s="169"/>
    </row>
    <row r="32" spans="2:11" ht="16.5" customHeight="1">
      <c r="B32" s="170" t="s">
        <v>200</v>
      </c>
      <c r="C32" s="172" t="s">
        <v>164</v>
      </c>
      <c r="D32" s="169"/>
      <c r="E32" s="174"/>
      <c r="F32" s="169"/>
      <c r="G32" s="169"/>
      <c r="H32" s="169"/>
      <c r="I32" s="169"/>
      <c r="J32" s="169"/>
      <c r="K32" s="169"/>
    </row>
    <row r="33" spans="2:11" ht="16.5" customHeight="1">
      <c r="B33" s="170" t="s">
        <v>201</v>
      </c>
      <c r="C33" s="172" t="s">
        <v>216</v>
      </c>
      <c r="D33" s="169"/>
      <c r="E33" s="174"/>
      <c r="F33" s="169"/>
      <c r="G33" s="169"/>
      <c r="H33" s="169"/>
      <c r="I33" s="169"/>
      <c r="J33" s="169"/>
      <c r="K33" s="169"/>
    </row>
    <row r="34" spans="2:11">
      <c r="B34" s="176"/>
      <c r="C34" s="177"/>
      <c r="D34" s="169"/>
      <c r="E34" s="174"/>
      <c r="F34" s="169"/>
      <c r="G34" s="169"/>
      <c r="H34" s="169"/>
      <c r="I34" s="169"/>
      <c r="J34" s="169"/>
      <c r="K34" s="169"/>
    </row>
    <row r="35" spans="2:11">
      <c r="C35" s="179"/>
    </row>
    <row r="36" spans="2:11">
      <c r="C36" s="179"/>
    </row>
    <row r="37" spans="2:11">
      <c r="C37" s="179"/>
    </row>
    <row r="38" spans="2:11">
      <c r="C38" s="179"/>
    </row>
    <row r="39" spans="2:11">
      <c r="C39" s="179"/>
    </row>
    <row r="40" spans="2:11">
      <c r="C40" s="179"/>
    </row>
    <row r="41" spans="2:11">
      <c r="C41" s="179"/>
    </row>
    <row r="42" spans="2:11">
      <c r="C42" s="179"/>
    </row>
    <row r="43" spans="2:11">
      <c r="C43" s="179"/>
    </row>
    <row r="44" spans="2:11">
      <c r="C44" s="179"/>
    </row>
    <row r="45" spans="2:11">
      <c r="C45" s="179"/>
    </row>
    <row r="46" spans="2:11">
      <c r="C46" s="179"/>
    </row>
    <row r="47" spans="2:11">
      <c r="C47" s="179"/>
    </row>
  </sheetData>
  <mergeCells count="2">
    <mergeCell ref="B1:C1"/>
    <mergeCell ref="E1:F1"/>
  </mergeCells>
  <phoneticPr fontId="0" type="noConversion"/>
  <pageMargins left="0.55118110236220474" right="0.43307086614173229" top="0.98425196850393704" bottom="0.98425196850393704" header="0.51181102362204722" footer="0.51181102362204722"/>
  <pageSetup paperSize="9" scale="65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>
      <selection activeCell="I21" sqref="I21"/>
    </sheetView>
  </sheetViews>
  <sheetFormatPr baseColWidth="10" defaultColWidth="9.1640625" defaultRowHeight="13"/>
  <cols>
    <col min="1" max="1" width="9.1640625" style="63"/>
    <col min="2" max="2" width="44" style="63" bestFit="1" customWidth="1"/>
    <col min="3" max="3" width="14.5" style="72" bestFit="1" customWidth="1"/>
    <col min="4" max="4" width="14.6640625" style="72" bestFit="1" customWidth="1"/>
    <col min="5" max="16384" width="9.1640625" style="63"/>
  </cols>
  <sheetData>
    <row r="1" spans="2:7">
      <c r="D1" s="1"/>
    </row>
    <row r="2" spans="2:7">
      <c r="D2" s="1"/>
    </row>
    <row r="4" spans="2:7">
      <c r="B4" s="100" t="s">
        <v>229</v>
      </c>
      <c r="C4" s="62" t="s">
        <v>185</v>
      </c>
      <c r="D4" s="62" t="s">
        <v>186</v>
      </c>
    </row>
    <row r="5" spans="2:7">
      <c r="B5" s="73" t="s">
        <v>180</v>
      </c>
      <c r="C5" s="66" t="s">
        <v>187</v>
      </c>
      <c r="D5" s="66" t="s">
        <v>187</v>
      </c>
    </row>
    <row r="6" spans="2:7" s="68" customFormat="1">
      <c r="B6" s="65" t="s">
        <v>5</v>
      </c>
      <c r="C6" s="67" t="s">
        <v>188</v>
      </c>
      <c r="D6" s="67" t="s">
        <v>188</v>
      </c>
    </row>
    <row r="7" spans="2:7">
      <c r="B7" s="64" t="s">
        <v>257</v>
      </c>
      <c r="C7" s="69">
        <v>5</v>
      </c>
      <c r="D7" s="69">
        <v>5</v>
      </c>
    </row>
    <row r="8" spans="2:7">
      <c r="B8" s="64" t="s">
        <v>258</v>
      </c>
      <c r="C8" s="69">
        <v>2</v>
      </c>
      <c r="D8" s="69">
        <v>4</v>
      </c>
    </row>
    <row r="9" spans="2:7">
      <c r="B9" s="74" t="s">
        <v>181</v>
      </c>
      <c r="C9" s="69">
        <v>4</v>
      </c>
      <c r="D9" s="69">
        <v>3</v>
      </c>
    </row>
    <row r="10" spans="2:7">
      <c r="B10" s="64" t="s">
        <v>182</v>
      </c>
      <c r="C10" s="69">
        <v>5</v>
      </c>
      <c r="D10" s="69">
        <v>5</v>
      </c>
    </row>
    <row r="11" spans="2:7">
      <c r="B11" s="64" t="s">
        <v>97</v>
      </c>
      <c r="C11" s="69">
        <v>4</v>
      </c>
      <c r="D11" s="69">
        <v>4</v>
      </c>
    </row>
    <row r="12" spans="2:7">
      <c r="B12" s="64" t="s">
        <v>183</v>
      </c>
      <c r="C12" s="69">
        <v>2</v>
      </c>
      <c r="D12" s="69">
        <v>3</v>
      </c>
    </row>
    <row r="13" spans="2:7">
      <c r="B13" s="70" t="s">
        <v>189</v>
      </c>
      <c r="C13" s="71">
        <v>2</v>
      </c>
      <c r="D13" s="71">
        <v>3</v>
      </c>
      <c r="E13" s="79"/>
      <c r="F13" s="78"/>
      <c r="G13" s="78"/>
    </row>
    <row r="14" spans="2:7">
      <c r="B14" s="70" t="s">
        <v>184</v>
      </c>
      <c r="C14" s="71">
        <v>4</v>
      </c>
      <c r="D14" s="71">
        <v>4</v>
      </c>
      <c r="E14" s="79"/>
      <c r="F14" s="78"/>
      <c r="G14" s="78"/>
    </row>
    <row r="15" spans="2:7">
      <c r="B15" s="75"/>
      <c r="C15" s="76">
        <f>SUM(C7:C14)</f>
        <v>28</v>
      </c>
      <c r="D15" s="76">
        <f>SUM(D7:D14)</f>
        <v>31</v>
      </c>
      <c r="E15" s="79"/>
      <c r="F15" s="78"/>
      <c r="G15" s="78"/>
    </row>
    <row r="16" spans="2:7">
      <c r="B16" s="75"/>
      <c r="C16" s="77"/>
      <c r="D16" s="77"/>
    </row>
    <row r="17" spans="3:3">
      <c r="C17" s="80"/>
    </row>
  </sheetData>
  <phoneticPr fontId="18" type="noConversion"/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Ist</vt:lpstr>
      <vt:lpstr>uwagi</vt:lpstr>
      <vt:lpstr>ECTS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</dc:creator>
  <cp:lastModifiedBy>Użytkownik pakietu Microsoft Office</cp:lastModifiedBy>
  <cp:lastPrinted>2012-06-06T08:20:10Z</cp:lastPrinted>
  <dcterms:created xsi:type="dcterms:W3CDTF">2007-08-22T18:37:58Z</dcterms:created>
  <dcterms:modified xsi:type="dcterms:W3CDTF">2018-04-16T07:51:06Z</dcterms:modified>
</cp:coreProperties>
</file>