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D5AB9784-1336-2B4C-8725-7F701F7347A4}" xr6:coauthVersionLast="32" xr6:coauthVersionMax="32" xr10:uidLastSave="{00000000-0000-0000-0000-000000000000}"/>
  <bookViews>
    <workbookView xWindow="0" yWindow="460" windowWidth="12120" windowHeight="10160" activeTab="1"/>
  </bookViews>
  <sheets>
    <sheet name="Sem I _ IV " sheetId="1" r:id="rId1"/>
    <sheet name="Sem V _ VII" sheetId="2" r:id="rId2"/>
    <sheet name="uwagi" sheetId="3" r:id="rId3"/>
  </sheets>
  <definedNames>
    <definedName name="_xlnm.Print_Area" localSheetId="0">'Sem I _ IV '!$A$1:$L$64</definedName>
    <definedName name="_xlnm.Print_Area" localSheetId="2">uwagi!$A$1:$N$34</definedName>
  </definedNames>
  <calcPr calcId="162913"/>
</workbook>
</file>

<file path=xl/calcChain.xml><?xml version="1.0" encoding="utf-8"?>
<calcChain xmlns="http://schemas.openxmlformats.org/spreadsheetml/2006/main">
  <c r="K15" i="2" l="1"/>
  <c r="K64" i="1"/>
  <c r="K50" i="1"/>
  <c r="K36" i="1"/>
  <c r="D22" i="1"/>
  <c r="C57" i="2"/>
  <c r="C58" i="2"/>
  <c r="D50" i="1"/>
  <c r="D40" i="2"/>
  <c r="J25" i="2"/>
  <c r="D29" i="2"/>
  <c r="D36" i="1"/>
  <c r="C52" i="1" s="1"/>
  <c r="D64" i="1"/>
  <c r="J23" i="2"/>
  <c r="J24" i="2"/>
  <c r="J10" i="2"/>
  <c r="J9" i="2"/>
  <c r="E15" i="2"/>
  <c r="F15" i="2"/>
  <c r="G15" i="2"/>
  <c r="H15" i="2"/>
  <c r="I15" i="2"/>
  <c r="D15" i="2"/>
  <c r="C52" i="2"/>
  <c r="E64" i="1"/>
  <c r="F64" i="1"/>
  <c r="G64" i="1"/>
  <c r="H64" i="1"/>
  <c r="I64" i="1"/>
  <c r="J62" i="1"/>
  <c r="E50" i="1"/>
  <c r="F50" i="1"/>
  <c r="G50" i="1"/>
  <c r="H50" i="1"/>
  <c r="I50" i="1"/>
  <c r="J33" i="1"/>
  <c r="J34" i="1"/>
  <c r="E22" i="1"/>
  <c r="F22" i="1"/>
  <c r="G22" i="1"/>
  <c r="H22" i="1"/>
  <c r="I22" i="1"/>
  <c r="K22" i="1"/>
  <c r="E29" i="2"/>
  <c r="F29" i="2"/>
  <c r="G29" i="2"/>
  <c r="H29" i="2"/>
  <c r="I29" i="2"/>
  <c r="J20" i="2"/>
  <c r="J21" i="2"/>
  <c r="J29" i="2" s="1"/>
  <c r="J22" i="2"/>
  <c r="J26" i="2"/>
  <c r="J27" i="2"/>
  <c r="J28" i="2"/>
  <c r="K29" i="2"/>
  <c r="J47" i="1"/>
  <c r="E36" i="1"/>
  <c r="F36" i="1"/>
  <c r="G36" i="1"/>
  <c r="H36" i="1"/>
  <c r="I36" i="1"/>
  <c r="J32" i="1"/>
  <c r="J35" i="2"/>
  <c r="J40" i="2" s="1"/>
  <c r="J34" i="2"/>
  <c r="J36" i="2"/>
  <c r="J37" i="2"/>
  <c r="J38" i="2"/>
  <c r="J39" i="2"/>
  <c r="J6" i="2"/>
  <c r="J7" i="2"/>
  <c r="J8" i="2"/>
  <c r="J11" i="2"/>
  <c r="J12" i="2"/>
  <c r="J15" i="2" s="1"/>
  <c r="J13" i="2"/>
  <c r="J14" i="2"/>
  <c r="J30" i="1"/>
  <c r="K40" i="2"/>
  <c r="I40" i="2"/>
  <c r="H40" i="2"/>
  <c r="G40" i="2"/>
  <c r="F40" i="2"/>
  <c r="E40" i="2"/>
  <c r="J15" i="1"/>
  <c r="J20" i="1"/>
  <c r="J14" i="1"/>
  <c r="J22" i="1" s="1"/>
  <c r="J16" i="1"/>
  <c r="J17" i="1"/>
  <c r="J18" i="1"/>
  <c r="J19" i="1"/>
  <c r="J21" i="1"/>
  <c r="J41" i="1"/>
  <c r="J50" i="1" s="1"/>
  <c r="J42" i="1"/>
  <c r="J43" i="1"/>
  <c r="J44" i="1"/>
  <c r="J45" i="1"/>
  <c r="J46" i="1"/>
  <c r="J48" i="1"/>
  <c r="J49" i="1"/>
  <c r="J35" i="1"/>
  <c r="J61" i="1"/>
  <c r="J60" i="1"/>
  <c r="J27" i="1"/>
  <c r="J36" i="1" s="1"/>
  <c r="J29" i="1"/>
  <c r="J28" i="1"/>
  <c r="J31" i="1"/>
  <c r="J55" i="1"/>
  <c r="J64" i="1" s="1"/>
  <c r="J56" i="1"/>
  <c r="J57" i="1"/>
  <c r="J58" i="1"/>
  <c r="J59" i="1"/>
  <c r="J63" i="1"/>
  <c r="L50" i="2" l="1"/>
  <c r="C53" i="2" s="1"/>
</calcChain>
</file>

<file path=xl/sharedStrings.xml><?xml version="1.0" encoding="utf-8"?>
<sst xmlns="http://schemas.openxmlformats.org/spreadsheetml/2006/main" count="408" uniqueCount="234">
  <si>
    <t>Politechnika Białostocka</t>
  </si>
  <si>
    <t>Wydział Budownictwa i Inżynierii Środowiska</t>
  </si>
  <si>
    <t>PLAN  STUDIÓW  NIESTACJONARNYCH I STOPNIA (INŻ.)</t>
  </si>
  <si>
    <t>zjazdów</t>
  </si>
  <si>
    <t xml:space="preserve">SEMESTR </t>
  </si>
  <si>
    <t>I</t>
  </si>
  <si>
    <t>Lp.</t>
  </si>
  <si>
    <t>Przedmiot</t>
  </si>
  <si>
    <t>Kod przedmiotu</t>
  </si>
  <si>
    <t xml:space="preserve">      Liczba godzin w czasie zjazdu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</si>
  <si>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</si>
  <si>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</si>
  <si>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</si>
  <si>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</si>
  <si>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</si>
  <si>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</si>
  <si>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</si>
  <si>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</si>
  <si>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</si>
  <si>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</si>
  <si>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</si>
  <si>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RAZEM</t>
  </si>
  <si>
    <t>II</t>
  </si>
  <si>
    <t>Język obcy I</t>
  </si>
  <si>
    <t>III</t>
  </si>
  <si>
    <t>Język obcy II</t>
  </si>
  <si>
    <t>IV</t>
  </si>
  <si>
    <t>Język obcy III</t>
  </si>
  <si>
    <t>V</t>
  </si>
  <si>
    <t>Język obcy IV</t>
  </si>
  <si>
    <t>VI</t>
  </si>
  <si>
    <t>Język obcy V</t>
  </si>
  <si>
    <t>VII</t>
  </si>
  <si>
    <t>Seminarium dyplomowe</t>
  </si>
  <si>
    <t>Praca dyplomowa</t>
  </si>
  <si>
    <t>Student zobowiązany jest do odbycia w czasie studiów:</t>
  </si>
  <si>
    <t xml:space="preserve">    zaliczenia praktyki (bez wystawiania oceny) dokonuje opiekun praktyk zawodowych.</t>
  </si>
  <si>
    <t>Łączna liczba godzin zajęć dydaktycznych na studiach inżynierskich wynosi:</t>
  </si>
  <si>
    <t>Łączna liczba godzin wykładów wynosi:</t>
  </si>
  <si>
    <t>Wykłady stanowią:</t>
  </si>
  <si>
    <t>%   ogólnej liczby godzin zajęć dydaktycznych</t>
  </si>
  <si>
    <t>Fizyka</t>
  </si>
  <si>
    <t>Socjologia</t>
  </si>
  <si>
    <t>Technologia informacyjna</t>
  </si>
  <si>
    <t>kierunek: GOSPODARKA PRZESTRZENNA</t>
  </si>
  <si>
    <t xml:space="preserve">Rysunek techniczny i planistyczny </t>
  </si>
  <si>
    <t>Historia urbanistyki</t>
  </si>
  <si>
    <t>Geografia ekonomiczna</t>
  </si>
  <si>
    <t>Prawoznawstwo</t>
  </si>
  <si>
    <t>Samorząd terytorialny</t>
  </si>
  <si>
    <t>Strategie rozwoju gminy</t>
  </si>
  <si>
    <t>Grafika inżynierska</t>
  </si>
  <si>
    <t>Planowanie infrastruktury technicznej</t>
  </si>
  <si>
    <t>Mapy numeryczne</t>
  </si>
  <si>
    <t>Podstawy gospodarki przestrzennej (E)</t>
  </si>
  <si>
    <t>Ekonomika miast i regionów (E)</t>
  </si>
  <si>
    <t>KOiKŚ</t>
  </si>
  <si>
    <t>ZID</t>
  </si>
  <si>
    <t>ZIP</t>
  </si>
  <si>
    <t>KSiŚ</t>
  </si>
  <si>
    <t>KTwIiOŚ</t>
  </si>
  <si>
    <t>Ekonomia (E)</t>
  </si>
  <si>
    <t>Projektowanie urbanistyczne I</t>
  </si>
  <si>
    <t>Planowanie przestrzenne (E)</t>
  </si>
  <si>
    <t xml:space="preserve">     </t>
  </si>
  <si>
    <t>Budownictwo (E)</t>
  </si>
  <si>
    <t>Przyrodnicze uwarunk. gosp. przestrzenią (E)</t>
  </si>
  <si>
    <t>Projektowanie urbanistyczne II (E)</t>
  </si>
  <si>
    <t>Prawne uwarunk. gospodarki przestrzennej (E)</t>
  </si>
  <si>
    <t>KOIKŚ</t>
  </si>
  <si>
    <t>SJO</t>
  </si>
  <si>
    <t>Gospodarka nieruchomościami (E )</t>
  </si>
  <si>
    <t>Matematyka (E)</t>
  </si>
  <si>
    <t>Statystyka (E)</t>
  </si>
  <si>
    <t>Planowanie infrastruktury drogowej</t>
  </si>
  <si>
    <t>Ergonomia i BHP</t>
  </si>
  <si>
    <t>Ekonomika inwestycji (E)</t>
  </si>
  <si>
    <t xml:space="preserve">Zasady projektowania </t>
  </si>
  <si>
    <t>Geometria i grafika (E)</t>
  </si>
  <si>
    <t>Praktyka zawodowa</t>
  </si>
  <si>
    <t>a) praktyki zawodowej w wymiarze  4  tygodni;</t>
  </si>
  <si>
    <t>Przedmioty obieralne:</t>
  </si>
  <si>
    <t>KM</t>
  </si>
  <si>
    <t>Waloryzacja krajobrazu</t>
  </si>
  <si>
    <t>Ocena zasobów środowiska przyrodniczego</t>
  </si>
  <si>
    <t xml:space="preserve">Rynek nieruchomości </t>
  </si>
  <si>
    <t>Pośrednictwo w obrocie nieruchomościami</t>
  </si>
  <si>
    <t>Obszary wiejskie i ich funkcje</t>
  </si>
  <si>
    <t>Wielofunkcyjny rozwój obszarów wiejskich</t>
  </si>
  <si>
    <t xml:space="preserve">Administrowanie budynkami </t>
  </si>
  <si>
    <t>Utrzymanie budynków</t>
  </si>
  <si>
    <t>Rewitalizacja obszarów wiejskich</t>
  </si>
  <si>
    <t>Środowiskowe skutki realizacji MPZP</t>
  </si>
  <si>
    <t xml:space="preserve">Oceny oddziaływania na środowisko </t>
  </si>
  <si>
    <t>Podstawy przedsiębiorczości</t>
  </si>
  <si>
    <t xml:space="preserve">Zarządzanie karierą </t>
  </si>
  <si>
    <t>Projektowanie zintegrowane na terenach zurbanizowanych</t>
  </si>
  <si>
    <t>Projektowanie zintegrowane na terenach zabudowy rozproszonej</t>
  </si>
  <si>
    <t>GN5140A</t>
  </si>
  <si>
    <t>GN5140B</t>
  </si>
  <si>
    <t>GN6147A</t>
  </si>
  <si>
    <t>GN6147B</t>
  </si>
  <si>
    <t>GN6148A</t>
  </si>
  <si>
    <t>GN6148B</t>
  </si>
  <si>
    <t>GN5138A</t>
  </si>
  <si>
    <t>GN5138B</t>
  </si>
  <si>
    <t>GN6146A</t>
  </si>
  <si>
    <t>GN7151A</t>
  </si>
  <si>
    <t>GN7151B</t>
  </si>
  <si>
    <t>co stanowi:</t>
  </si>
  <si>
    <t>ogólnej liczby punktów ECTS</t>
  </si>
  <si>
    <t>GN1101</t>
  </si>
  <si>
    <t>GN1102</t>
  </si>
  <si>
    <t>GN1103</t>
  </si>
  <si>
    <t>GN1104</t>
  </si>
  <si>
    <t>GN1105</t>
  </si>
  <si>
    <t>GN1106</t>
  </si>
  <si>
    <t>GN1107</t>
  </si>
  <si>
    <t>GN1108</t>
  </si>
  <si>
    <t>GN2109</t>
  </si>
  <si>
    <t>GN2110</t>
  </si>
  <si>
    <t>GN2111</t>
  </si>
  <si>
    <t>GN2112</t>
  </si>
  <si>
    <t>GN2113</t>
  </si>
  <si>
    <t>GN2114</t>
  </si>
  <si>
    <t>GN2115</t>
  </si>
  <si>
    <t>GN3119</t>
  </si>
  <si>
    <t>GN3120</t>
  </si>
  <si>
    <t>GN3121</t>
  </si>
  <si>
    <t>GN3122</t>
  </si>
  <si>
    <t>GN3124</t>
  </si>
  <si>
    <t>GN3125</t>
  </si>
  <si>
    <t>GN4126</t>
  </si>
  <si>
    <t>GN4127</t>
  </si>
  <si>
    <t>GN4128</t>
  </si>
  <si>
    <t>GN4130</t>
  </si>
  <si>
    <t>GN4131</t>
  </si>
  <si>
    <t>GN4132</t>
  </si>
  <si>
    <t>GN5134</t>
  </si>
  <si>
    <t>GN5135</t>
  </si>
  <si>
    <t>GN5136</t>
  </si>
  <si>
    <t>GN6143</t>
  </si>
  <si>
    <t>GN6144</t>
  </si>
  <si>
    <t>Oznaczenia poszczególnych jednostek (katedr/zakładów) - dotyczy kolumny "Uwagi":</t>
  </si>
  <si>
    <t>Katedra Ochrony i Kształtowania Środowiska</t>
  </si>
  <si>
    <t>Katedra Systemów Inżynierii Środowiska</t>
  </si>
  <si>
    <t>Katedra Technologii w Inżynierii i Ochronie Środowiska</t>
  </si>
  <si>
    <t>Zakład Informacji Przestrzennej</t>
  </si>
  <si>
    <t>Zakład Inżynierii Drogowej</t>
  </si>
  <si>
    <t>KM (WI)</t>
  </si>
  <si>
    <t>Katedra Matematyki (Wydział Informatyki)</t>
  </si>
  <si>
    <t>Studium Języków Obcych</t>
  </si>
  <si>
    <t>WA</t>
  </si>
  <si>
    <t>Wydział Architektury</t>
  </si>
  <si>
    <t>GN7154</t>
  </si>
  <si>
    <t>GN7155</t>
  </si>
  <si>
    <t>GN7156</t>
  </si>
  <si>
    <t>KMK</t>
  </si>
  <si>
    <t>Katedra Mechaniki Konstrukcji</t>
  </si>
  <si>
    <t>Łącznie punktów ECTS z przedmiotów obieralnych:</t>
  </si>
  <si>
    <t>SWFiS</t>
  </si>
  <si>
    <t>Studium Wychowania Fizycznego i Sportu</t>
  </si>
  <si>
    <t>GN3117</t>
  </si>
  <si>
    <t>GN3118</t>
  </si>
  <si>
    <t>GN6153</t>
  </si>
  <si>
    <t>Klimat obszarów zabudowanych (E )</t>
  </si>
  <si>
    <t>..........................................</t>
  </si>
  <si>
    <t>(pieczęć i podpis Dziekana)</t>
  </si>
  <si>
    <t>(obowiązuje studentów, którzy rozpoczęli studia w roku akad. 2014/2015)</t>
  </si>
  <si>
    <t>ZDAK</t>
  </si>
  <si>
    <t>ZDAK/ZPBiFB</t>
  </si>
  <si>
    <t>Geodezyjna lokalizacja obiektów</t>
  </si>
  <si>
    <t>Pomiary i analizy na mapach</t>
  </si>
  <si>
    <t>KMTiOB</t>
  </si>
  <si>
    <t>ZIP/KOIKŚ</t>
  </si>
  <si>
    <t>Kartografia tematyczna</t>
  </si>
  <si>
    <t>Wizualizacje 3D</t>
  </si>
  <si>
    <t>Audyt zrównoważonego rozwoju</t>
  </si>
  <si>
    <t>ZPBiFB</t>
  </si>
  <si>
    <t>Kataster nieruchomości</t>
  </si>
  <si>
    <t>Podstawy ochrony środowiska</t>
  </si>
  <si>
    <t>Prawo własności intelektualnej</t>
  </si>
  <si>
    <t>ZDAK/WA</t>
  </si>
  <si>
    <t>Podstawy teledetekcji</t>
  </si>
  <si>
    <t>Zakład Podstaw Budownictwa i Fizyki Budowli</t>
  </si>
  <si>
    <t>Systemy informacji geograficznej (E)</t>
  </si>
  <si>
    <t>Waloryzacja krajobrazu/Ocena zasobów środowiska przyrodniczego</t>
  </si>
  <si>
    <t>GN5138A/GN5138B</t>
  </si>
  <si>
    <t>Rynek nieruchomości/Pośrednictwo w obrocie nieruchomościami  (E)</t>
  </si>
  <si>
    <t>Obszary wiejskie i ich funkcje/Wielofunkcyjny rozwój obszarów wiejskich</t>
  </si>
  <si>
    <t>GN5140A/GN5140B</t>
  </si>
  <si>
    <t>Administrowanie budynkami/Utrzymanie budynków</t>
  </si>
  <si>
    <t>GN5141A/GN5141B</t>
  </si>
  <si>
    <t>Rewitalizacja obszarów zurbanizowanych (E )</t>
  </si>
  <si>
    <t>Rewitalizacja obszarów wiejskich/Rewitalizacja przyrodnicza</t>
  </si>
  <si>
    <t>GN6147A/GN6147B</t>
  </si>
  <si>
    <t>Podstawy przedsiębiorczości/Zarządzanie karierą (HES)</t>
  </si>
  <si>
    <t>Środowiskowe skutki realizacji MPZP/Oceny oddziaływania na środ.</t>
  </si>
  <si>
    <t>GN6148A/GN6148B</t>
  </si>
  <si>
    <t>Proj. zint.na terenach zurb./Proj. zint. na terenach zabudowy rozproszonej</t>
  </si>
  <si>
    <t>GN7151A/GN7151B</t>
  </si>
  <si>
    <t>Rewitalizacja przyrodnicza</t>
  </si>
  <si>
    <t>GN2117</t>
  </si>
  <si>
    <t>GN4134</t>
  </si>
  <si>
    <t>Podstawy planowania przestrzennego</t>
  </si>
  <si>
    <t>GN4135</t>
  </si>
  <si>
    <t>GN4136</t>
  </si>
  <si>
    <t>GN5142</t>
  </si>
  <si>
    <t>GN5143</t>
  </si>
  <si>
    <t>GN5144A/GN5144B</t>
  </si>
  <si>
    <t>GN6154</t>
  </si>
  <si>
    <t>GN7157</t>
  </si>
  <si>
    <t>GN7158</t>
  </si>
  <si>
    <t>GN5144A</t>
  </si>
  <si>
    <t>GN5144B</t>
  </si>
  <si>
    <t>GN2118</t>
  </si>
  <si>
    <t>Społ.-kultur. uwarunk. gosp. przestrzennej (E) (HES)</t>
  </si>
  <si>
    <t>GN6155</t>
  </si>
  <si>
    <t>GN5156</t>
  </si>
  <si>
    <t>GN6146A/GN6157B</t>
  </si>
  <si>
    <t>GN6157B</t>
  </si>
  <si>
    <t>GN5141A</t>
  </si>
  <si>
    <t>GN5141B</t>
  </si>
  <si>
    <t>02.04.2014</t>
  </si>
  <si>
    <t>GN3126</t>
  </si>
  <si>
    <t>strona 1/3</t>
  </si>
  <si>
    <t>strona 2/3</t>
  </si>
  <si>
    <t>strona 3/3</t>
  </si>
  <si>
    <t>Katedra Materiałów, Technologii i Organizacji Budownictwa</t>
  </si>
  <si>
    <t>Plan studiów został zatwierdzony przez Radę Wydziału w dniu  02.04.2014 r.</t>
  </si>
  <si>
    <t>(10 zjazdów)</t>
  </si>
  <si>
    <t>Zakład Dydaktyczny Architektury Krajobrazu</t>
  </si>
  <si>
    <r>
      <t xml:space="preserve">zatwierdzony przez Radę Wydziału w dniu  </t>
    </r>
    <r>
      <rPr>
        <b/>
        <sz val="12"/>
        <rFont val="Arial CE"/>
        <charset val="238"/>
      </rPr>
      <t>2.04.2014 r</t>
    </r>
    <r>
      <rPr>
        <b/>
        <sz val="12"/>
        <rFont val="Arial CE"/>
        <family val="2"/>
        <charset val="238"/>
      </rPr>
      <t>.wraz ze zmianami z dnia 11 czerwca 2014r.</t>
    </r>
  </si>
  <si>
    <t>Język obcy V (E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</si>
</sst>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\ mmm"/>
    <numFmt numFmtId="174" formatCode="0.0"/>
  </numFmts>
  <fonts count="29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b/>
      <u/>
      <sz val="16"/>
      <name val="Arial CE"/>
      <family val="2"/>
      <charset val="238"/>
    </font>
    <font>
      <u/>
      <sz val="14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b/>
      <sz val="10"/>
      <name val="Arial CE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6"/>
      <name val="Arial Narrow"/>
      <family val="2"/>
      <charset val="238"/>
    </font>
    <font>
      <sz val="12"/>
      <name val="Arial Narrow"/>
      <family val="2"/>
      <charset val="238"/>
    </font>
    <font>
      <sz val="16"/>
      <name val="Arial Narrow"/>
      <family val="2"/>
      <charset val="238"/>
    </font>
    <font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5" fillId="0" borderId="0" xfId="0" applyFont="1" applyAlignment="1">
      <alignment horizontal="right"/>
    </xf>
    <xf numFmtId="0" fontId="12" fillId="0" borderId="0" xfId="0" applyFont="1"/>
    <xf numFmtId="17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0" fillId="0" borderId="0" xfId="0" applyFill="1"/>
    <xf numFmtId="0" fontId="0" fillId="0" borderId="0" xfId="0" applyFont="1" applyFill="1"/>
    <xf numFmtId="0" fontId="16" fillId="0" borderId="0" xfId="0" applyFont="1" applyFill="1" applyAlignment="1">
      <alignment horizontal="left"/>
    </xf>
    <xf numFmtId="0" fontId="17" fillId="0" borderId="0" xfId="0" applyFont="1"/>
    <xf numFmtId="0" fontId="1" fillId="0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9" fillId="0" borderId="0" xfId="0" applyFont="1"/>
    <xf numFmtId="0" fontId="22" fillId="0" borderId="0" xfId="0" applyFont="1"/>
    <xf numFmtId="0" fontId="24" fillId="0" borderId="0" xfId="0" applyFont="1" applyAlignment="1">
      <alignment horizontal="right"/>
    </xf>
    <xf numFmtId="0" fontId="25" fillId="0" borderId="0" xfId="0" applyFont="1"/>
    <xf numFmtId="174" fontId="24" fillId="0" borderId="0" xfId="0" applyNumberFormat="1" applyFont="1"/>
    <xf numFmtId="0" fontId="25" fillId="0" borderId="0" xfId="0" applyFont="1" applyAlignment="1">
      <alignment horizontal="right"/>
    </xf>
    <xf numFmtId="0" fontId="24" fillId="0" borderId="0" xfId="0" applyFont="1"/>
    <xf numFmtId="0" fontId="24" fillId="0" borderId="0" xfId="0" applyFont="1" applyFill="1" applyAlignment="1">
      <alignment horizontal="right"/>
    </xf>
    <xf numFmtId="10" fontId="24" fillId="0" borderId="0" xfId="0" applyNumberFormat="1" applyFont="1" applyAlignment="1">
      <alignment wrapText="1"/>
    </xf>
    <xf numFmtId="0" fontId="23" fillId="0" borderId="0" xfId="0" applyFont="1" applyFill="1" applyAlignment="1"/>
    <xf numFmtId="0" fontId="23" fillId="0" borderId="0" xfId="0" applyFont="1" applyAlignment="1"/>
    <xf numFmtId="0" fontId="17" fillId="0" borderId="1" xfId="0" applyFont="1" applyBorder="1" applyAlignment="1">
      <alignment horizontal="left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0" fontId="17" fillId="0" borderId="6" xfId="0" applyFont="1" applyFill="1" applyBorder="1" applyAlignment="1">
      <alignment horizontal="center" vertical="center"/>
    </xf>
    <xf numFmtId="0" fontId="0" fillId="0" borderId="0" xfId="0" applyBorder="1" applyAlignment="1"/>
    <xf numFmtId="0" fontId="24" fillId="0" borderId="0" xfId="0" applyFont="1" applyAlignment="1">
      <alignment horizontal="left"/>
    </xf>
    <xf numFmtId="0" fontId="17" fillId="0" borderId="7" xfId="0" applyFont="1" applyBorder="1" applyAlignment="1"/>
    <xf numFmtId="0" fontId="17" fillId="0" borderId="8" xfId="0" applyFont="1" applyBorder="1" applyAlignment="1"/>
    <xf numFmtId="0" fontId="0" fillId="2" borderId="0" xfId="0" applyFill="1"/>
    <xf numFmtId="0" fontId="17" fillId="2" borderId="0" xfId="0" applyFont="1" applyFill="1"/>
    <xf numFmtId="172" fontId="1" fillId="2" borderId="0" xfId="0" applyNumberFormat="1" applyFont="1" applyFill="1" applyAlignment="1">
      <alignment horizontal="center"/>
    </xf>
    <xf numFmtId="0" fontId="19" fillId="2" borderId="0" xfId="0" applyFont="1" applyFill="1"/>
    <xf numFmtId="0" fontId="0" fillId="2" borderId="0" xfId="0" applyFill="1" applyAlignment="1">
      <alignment horizontal="right"/>
    </xf>
    <xf numFmtId="0" fontId="3" fillId="2" borderId="0" xfId="0" applyFont="1" applyFill="1"/>
    <xf numFmtId="0" fontId="20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1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center"/>
    </xf>
    <xf numFmtId="0" fontId="22" fillId="2" borderId="0" xfId="0" applyFont="1" applyFill="1"/>
    <xf numFmtId="0" fontId="3" fillId="2" borderId="0" xfId="0" applyFont="1" applyFill="1" applyAlignment="1"/>
    <xf numFmtId="0" fontId="0" fillId="2" borderId="9" xfId="0" applyFill="1" applyBorder="1"/>
    <xf numFmtId="0" fontId="17" fillId="2" borderId="10" xfId="0" applyFont="1" applyFill="1" applyBorder="1"/>
    <xf numFmtId="0" fontId="0" fillId="2" borderId="10" xfId="0" applyFill="1" applyBorder="1"/>
    <xf numFmtId="0" fontId="1" fillId="2" borderId="10" xfId="0" applyFont="1" applyFill="1" applyBorder="1"/>
    <xf numFmtId="0" fontId="0" fillId="2" borderId="11" xfId="0" applyFill="1" applyBorder="1"/>
    <xf numFmtId="0" fontId="0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0" fillId="2" borderId="14" xfId="0" applyFont="1" applyFill="1" applyBorder="1"/>
    <xf numFmtId="0" fontId="0" fillId="2" borderId="15" xfId="0" applyFill="1" applyBorder="1"/>
    <xf numFmtId="0" fontId="0" fillId="2" borderId="13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ill="1" applyBorder="1"/>
    <xf numFmtId="0" fontId="17" fillId="2" borderId="19" xfId="0" applyFont="1" applyFill="1" applyBorder="1"/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0" fillId="2" borderId="24" xfId="0" applyFont="1" applyFill="1" applyBorder="1"/>
    <xf numFmtId="0" fontId="0" fillId="2" borderId="25" xfId="0" applyFont="1" applyFill="1" applyBorder="1" applyAlignment="1">
      <alignment horizontal="center"/>
    </xf>
    <xf numFmtId="0" fontId="17" fillId="2" borderId="26" xfId="0" applyFont="1" applyFill="1" applyBorder="1"/>
    <xf numFmtId="0" fontId="17" fillId="2" borderId="27" xfId="0" applyFont="1" applyFill="1" applyBorder="1" applyAlignment="1">
      <alignment horizontal="center" vertical="center"/>
    </xf>
    <xf numFmtId="0" fontId="0" fillId="2" borderId="26" xfId="0" applyFont="1" applyFill="1" applyBorder="1"/>
    <xf numFmtId="0" fontId="0" fillId="2" borderId="28" xfId="0" applyFont="1" applyFill="1" applyBorder="1"/>
    <xf numFmtId="0" fontId="1" fillId="2" borderId="29" xfId="0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17" fillId="2" borderId="31" xfId="0" applyFont="1" applyFill="1" applyBorder="1" applyAlignment="1">
      <alignment horizontal="center" vertical="center"/>
    </xf>
    <xf numFmtId="0" fontId="0" fillId="2" borderId="32" xfId="0" applyFont="1" applyFill="1" applyBorder="1"/>
    <xf numFmtId="0" fontId="0" fillId="2" borderId="33" xfId="0" applyFont="1" applyFill="1" applyBorder="1"/>
    <xf numFmtId="0" fontId="1" fillId="2" borderId="17" xfId="0" applyFont="1" applyFill="1" applyBorder="1" applyAlignment="1">
      <alignment horizontal="center"/>
    </xf>
    <xf numFmtId="0" fontId="0" fillId="2" borderId="27" xfId="0" applyFont="1" applyFill="1" applyBorder="1"/>
    <xf numFmtId="0" fontId="0" fillId="2" borderId="34" xfId="0" applyFont="1" applyFill="1" applyBorder="1" applyAlignment="1">
      <alignment horizontal="center"/>
    </xf>
    <xf numFmtId="0" fontId="17" fillId="2" borderId="35" xfId="0" applyFont="1" applyFill="1" applyBorder="1"/>
    <xf numFmtId="0" fontId="0" fillId="2" borderId="31" xfId="0" applyFont="1" applyFill="1" applyBorder="1"/>
    <xf numFmtId="0" fontId="17" fillId="2" borderId="36" xfId="0" applyFont="1" applyFill="1" applyBorder="1"/>
    <xf numFmtId="0" fontId="17" fillId="2" borderId="31" xfId="0" applyFont="1" applyFill="1" applyBorder="1"/>
    <xf numFmtId="0" fontId="1" fillId="2" borderId="37" xfId="0" applyFont="1" applyFill="1" applyBorder="1" applyAlignment="1">
      <alignment horizontal="center"/>
    </xf>
    <xf numFmtId="0" fontId="0" fillId="2" borderId="38" xfId="0" applyFont="1" applyFill="1" applyBorder="1"/>
    <xf numFmtId="0" fontId="0" fillId="2" borderId="39" xfId="0" applyFont="1" applyFill="1" applyBorder="1"/>
    <xf numFmtId="0" fontId="23" fillId="2" borderId="40" xfId="0" applyFont="1" applyFill="1" applyBorder="1" applyAlignment="1">
      <alignment horizontal="center"/>
    </xf>
    <xf numFmtId="0" fontId="0" fillId="2" borderId="41" xfId="0" applyFill="1" applyBorder="1"/>
    <xf numFmtId="0" fontId="0" fillId="2" borderId="21" xfId="0" applyFill="1" applyBorder="1"/>
    <xf numFmtId="0" fontId="17" fillId="2" borderId="42" xfId="0" applyFont="1" applyFill="1" applyBorder="1"/>
    <xf numFmtId="0" fontId="17" fillId="2" borderId="4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right"/>
    </xf>
    <xf numFmtId="0" fontId="0" fillId="2" borderId="42" xfId="0" applyFill="1" applyBorder="1" applyAlignment="1">
      <alignment horizontal="right"/>
    </xf>
    <xf numFmtId="0" fontId="0" fillId="2" borderId="15" xfId="0" applyFont="1" applyFill="1" applyBorder="1"/>
    <xf numFmtId="0" fontId="1" fillId="2" borderId="44" xfId="0" applyFont="1" applyFill="1" applyBorder="1" applyAlignment="1">
      <alignment horizontal="center"/>
    </xf>
    <xf numFmtId="0" fontId="17" fillId="2" borderId="13" xfId="0" applyFont="1" applyFill="1" applyBorder="1"/>
    <xf numFmtId="0" fontId="17" fillId="2" borderId="45" xfId="0" applyFont="1" applyFill="1" applyBorder="1" applyAlignment="1">
      <alignment horizontal="center" vertical="center"/>
    </xf>
    <xf numFmtId="0" fontId="0" fillId="2" borderId="13" xfId="0" applyFont="1" applyFill="1" applyBorder="1"/>
    <xf numFmtId="0" fontId="17" fillId="2" borderId="46" xfId="0" applyFont="1" applyFill="1" applyBorder="1"/>
    <xf numFmtId="0" fontId="1" fillId="2" borderId="47" xfId="0" applyFont="1" applyFill="1" applyBorder="1" applyAlignment="1">
      <alignment horizontal="center"/>
    </xf>
    <xf numFmtId="0" fontId="0" fillId="2" borderId="48" xfId="0" applyFont="1" applyFill="1" applyBorder="1" applyAlignment="1">
      <alignment horizontal="center"/>
    </xf>
    <xf numFmtId="0" fontId="17" fillId="2" borderId="48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/>
    <xf numFmtId="0" fontId="17" fillId="2" borderId="52" xfId="0" applyFont="1" applyFill="1" applyBorder="1"/>
    <xf numFmtId="0" fontId="0" fillId="2" borderId="52" xfId="0" applyFill="1" applyBorder="1"/>
    <xf numFmtId="0" fontId="1" fillId="2" borderId="52" xfId="0" applyFont="1" applyFill="1" applyBorder="1"/>
    <xf numFmtId="0" fontId="0" fillId="2" borderId="53" xfId="0" applyFill="1" applyBorder="1"/>
    <xf numFmtId="0" fontId="0" fillId="2" borderId="54" xfId="0" applyFont="1" applyFill="1" applyBorder="1" applyAlignment="1">
      <alignment horizontal="center"/>
    </xf>
    <xf numFmtId="0" fontId="0" fillId="2" borderId="55" xfId="0" applyFont="1" applyFill="1" applyBorder="1" applyAlignment="1">
      <alignment horizontal="center"/>
    </xf>
    <xf numFmtId="0" fontId="0" fillId="2" borderId="54" xfId="0" applyFill="1" applyBorder="1"/>
    <xf numFmtId="0" fontId="0" fillId="2" borderId="56" xfId="0" applyFont="1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17" fillId="2" borderId="58" xfId="0" applyFont="1" applyFill="1" applyBorder="1"/>
    <xf numFmtId="0" fontId="17" fillId="2" borderId="58" xfId="0" applyFont="1" applyFill="1" applyBorder="1" applyAlignment="1">
      <alignment horizontal="center" vertical="center"/>
    </xf>
    <xf numFmtId="0" fontId="0" fillId="2" borderId="58" xfId="0" applyFont="1" applyFill="1" applyBorder="1"/>
    <xf numFmtId="0" fontId="1" fillId="2" borderId="59" xfId="0" applyFont="1" applyFill="1" applyBorder="1" applyAlignment="1">
      <alignment horizontal="center"/>
    </xf>
    <xf numFmtId="0" fontId="0" fillId="2" borderId="60" xfId="0" applyFont="1" applyFill="1" applyBorder="1" applyAlignment="1">
      <alignment horizontal="center"/>
    </xf>
    <xf numFmtId="0" fontId="17" fillId="2" borderId="33" xfId="0" applyFont="1" applyFill="1" applyBorder="1"/>
    <xf numFmtId="0" fontId="17" fillId="2" borderId="3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right"/>
    </xf>
    <xf numFmtId="0" fontId="1" fillId="2" borderId="61" xfId="0" applyFont="1" applyFill="1" applyBorder="1" applyAlignment="1">
      <alignment horizontal="center"/>
    </xf>
    <xf numFmtId="0" fontId="0" fillId="2" borderId="62" xfId="0" applyFont="1" applyFill="1" applyBorder="1" applyAlignment="1">
      <alignment horizontal="center"/>
    </xf>
    <xf numFmtId="0" fontId="0" fillId="2" borderId="63" xfId="0" applyFont="1" applyFill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0" fontId="0" fillId="2" borderId="65" xfId="0" applyFont="1" applyFill="1" applyBorder="1" applyAlignment="1">
      <alignment horizontal="center"/>
    </xf>
    <xf numFmtId="0" fontId="17" fillId="2" borderId="27" xfId="0" applyFont="1" applyFill="1" applyBorder="1"/>
    <xf numFmtId="0" fontId="0" fillId="2" borderId="56" xfId="0" applyFont="1" applyFill="1" applyBorder="1"/>
    <xf numFmtId="0" fontId="1" fillId="2" borderId="66" xfId="0" applyFont="1" applyFill="1" applyBorder="1" applyAlignment="1">
      <alignment horizontal="center"/>
    </xf>
    <xf numFmtId="0" fontId="0" fillId="2" borderId="67" xfId="0" applyFont="1" applyFill="1" applyBorder="1" applyAlignment="1">
      <alignment horizontal="center"/>
    </xf>
    <xf numFmtId="0" fontId="17" fillId="2" borderId="68" xfId="0" applyFont="1" applyFill="1" applyBorder="1"/>
    <xf numFmtId="0" fontId="17" fillId="2" borderId="68" xfId="0" applyFont="1" applyFill="1" applyBorder="1" applyAlignment="1">
      <alignment horizontal="center" vertical="center"/>
    </xf>
    <xf numFmtId="0" fontId="0" fillId="2" borderId="68" xfId="0" applyFont="1" applyFill="1" applyBorder="1"/>
    <xf numFmtId="0" fontId="1" fillId="2" borderId="69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0" fillId="2" borderId="20" xfId="0" applyFill="1" applyBorder="1"/>
    <xf numFmtId="0" fontId="17" fillId="2" borderId="70" xfId="0" applyFont="1" applyFill="1" applyBorder="1" applyAlignment="1">
      <alignment horizontal="center" vertical="center"/>
    </xf>
    <xf numFmtId="0" fontId="17" fillId="2" borderId="71" xfId="0" applyFont="1" applyFill="1" applyBorder="1"/>
    <xf numFmtId="0" fontId="0" fillId="2" borderId="45" xfId="0" applyFont="1" applyFill="1" applyBorder="1"/>
    <xf numFmtId="0" fontId="0" fillId="2" borderId="72" xfId="0" applyFont="1" applyFill="1" applyBorder="1" applyAlignment="1">
      <alignment horizontal="center"/>
    </xf>
    <xf numFmtId="0" fontId="0" fillId="2" borderId="73" xfId="0" applyFont="1" applyFill="1" applyBorder="1"/>
    <xf numFmtId="0" fontId="0" fillId="2" borderId="33" xfId="0" applyFont="1" applyFill="1" applyBorder="1" applyAlignment="1">
      <alignment horizontal="center"/>
    </xf>
    <xf numFmtId="0" fontId="0" fillId="2" borderId="74" xfId="0" applyFont="1" applyFill="1" applyBorder="1"/>
    <xf numFmtId="0" fontId="0" fillId="2" borderId="18" xfId="0" applyFont="1" applyFill="1" applyBorder="1" applyAlignment="1">
      <alignment horizontal="center"/>
    </xf>
    <xf numFmtId="0" fontId="0" fillId="2" borderId="20" xfId="0" applyFont="1" applyFill="1" applyBorder="1"/>
    <xf numFmtId="0" fontId="1" fillId="2" borderId="0" xfId="0" applyFont="1" applyFill="1" applyAlignment="1">
      <alignment horizontal="center"/>
    </xf>
    <xf numFmtId="0" fontId="23" fillId="2" borderId="0" xfId="0" applyFont="1" applyFill="1"/>
    <xf numFmtId="0" fontId="1" fillId="2" borderId="0" xfId="0" applyFont="1" applyFill="1"/>
    <xf numFmtId="0" fontId="0" fillId="2" borderId="75" xfId="0" applyFill="1" applyBorder="1"/>
    <xf numFmtId="0" fontId="0" fillId="2" borderId="76" xfId="0" applyFill="1" applyBorder="1" applyAlignment="1">
      <alignment horizontal="center"/>
    </xf>
    <xf numFmtId="0" fontId="0" fillId="2" borderId="77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26" xfId="0" applyFont="1" applyFill="1" applyBorder="1" applyAlignment="1">
      <alignment horizontal="right"/>
    </xf>
    <xf numFmtId="0" fontId="0" fillId="2" borderId="24" xfId="0" applyFont="1" applyFill="1" applyBorder="1" applyAlignment="1">
      <alignment horizontal="right"/>
    </xf>
    <xf numFmtId="0" fontId="1" fillId="2" borderId="78" xfId="0" applyFont="1" applyFill="1" applyBorder="1" applyAlignment="1">
      <alignment horizontal="center"/>
    </xf>
    <xf numFmtId="0" fontId="0" fillId="2" borderId="79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/>
    </xf>
    <xf numFmtId="0" fontId="17" fillId="2" borderId="28" xfId="0" applyFont="1" applyFill="1" applyBorder="1"/>
    <xf numFmtId="0" fontId="0" fillId="2" borderId="8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35" xfId="0" applyFont="1" applyFill="1" applyBorder="1"/>
    <xf numFmtId="0" fontId="0" fillId="2" borderId="82" xfId="0" applyFont="1" applyFill="1" applyBorder="1"/>
    <xf numFmtId="0" fontId="1" fillId="2" borderId="83" xfId="0" applyFont="1" applyFill="1" applyBorder="1" applyAlignment="1">
      <alignment horizontal="center"/>
    </xf>
    <xf numFmtId="0" fontId="0" fillId="2" borderId="84" xfId="0" applyFont="1" applyFill="1" applyBorder="1" applyAlignment="1">
      <alignment horizontal="center"/>
    </xf>
    <xf numFmtId="0" fontId="0" fillId="2" borderId="85" xfId="0" applyFont="1" applyFill="1" applyBorder="1"/>
    <xf numFmtId="0" fontId="1" fillId="2" borderId="86" xfId="0" applyFont="1" applyFill="1" applyBorder="1" applyAlignment="1">
      <alignment horizontal="center"/>
    </xf>
    <xf numFmtId="0" fontId="0" fillId="2" borderId="87" xfId="0" applyFont="1" applyFill="1" applyBorder="1" applyAlignment="1">
      <alignment horizontal="center"/>
    </xf>
    <xf numFmtId="0" fontId="17" fillId="2" borderId="88" xfId="0" applyFont="1" applyFill="1" applyBorder="1"/>
    <xf numFmtId="0" fontId="0" fillId="2" borderId="89" xfId="0" applyFont="1" applyFill="1" applyBorder="1"/>
    <xf numFmtId="0" fontId="1" fillId="2" borderId="90" xfId="0" applyFont="1" applyFill="1" applyBorder="1" applyAlignment="1">
      <alignment horizontal="center"/>
    </xf>
    <xf numFmtId="0" fontId="0" fillId="2" borderId="19" xfId="0" applyFill="1" applyBorder="1"/>
    <xf numFmtId="0" fontId="23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91" xfId="0" applyFill="1" applyBorder="1"/>
    <xf numFmtId="0" fontId="17" fillId="2" borderId="92" xfId="0" applyFont="1" applyFill="1" applyBorder="1"/>
    <xf numFmtId="0" fontId="0" fillId="2" borderId="92" xfId="0" applyFill="1" applyBorder="1"/>
    <xf numFmtId="0" fontId="1" fillId="2" borderId="92" xfId="0" applyFont="1" applyFill="1" applyBorder="1"/>
    <xf numFmtId="0" fontId="0" fillId="2" borderId="93" xfId="0" applyFill="1" applyBorder="1"/>
    <xf numFmtId="0" fontId="0" fillId="2" borderId="94" xfId="0" applyFont="1" applyFill="1" applyBorder="1" applyAlignment="1">
      <alignment horizontal="center"/>
    </xf>
    <xf numFmtId="0" fontId="17" fillId="2" borderId="95" xfId="0" applyFont="1" applyFill="1" applyBorder="1" applyAlignment="1">
      <alignment horizontal="center"/>
    </xf>
    <xf numFmtId="0" fontId="0" fillId="2" borderId="96" xfId="0" applyFont="1" applyFill="1" applyBorder="1"/>
    <xf numFmtId="0" fontId="0" fillId="2" borderId="97" xfId="0" applyFill="1" applyBorder="1"/>
    <xf numFmtId="0" fontId="0" fillId="2" borderId="95" xfId="0" applyFont="1" applyFill="1" applyBorder="1" applyAlignment="1">
      <alignment horizontal="center"/>
    </xf>
    <xf numFmtId="0" fontId="0" fillId="2" borderId="58" xfId="0" applyFont="1" applyFill="1" applyBorder="1" applyAlignment="1">
      <alignment horizontal="center"/>
    </xf>
    <xf numFmtId="0" fontId="0" fillId="2" borderId="93" xfId="0" applyFont="1" applyFill="1" applyBorder="1" applyAlignment="1">
      <alignment horizontal="center"/>
    </xf>
    <xf numFmtId="0" fontId="0" fillId="2" borderId="98" xfId="0" applyFill="1" applyBorder="1"/>
    <xf numFmtId="0" fontId="17" fillId="2" borderId="89" xfId="0" applyFont="1" applyFill="1" applyBorder="1"/>
    <xf numFmtId="0" fontId="0" fillId="2" borderId="89" xfId="0" applyFont="1" applyFill="1" applyBorder="1" applyAlignment="1">
      <alignment horizontal="center"/>
    </xf>
    <xf numFmtId="0" fontId="0" fillId="2" borderId="99" xfId="0" applyFont="1" applyFill="1" applyBorder="1" applyAlignment="1">
      <alignment horizontal="center"/>
    </xf>
    <xf numFmtId="0" fontId="0" fillId="2" borderId="100" xfId="0" applyFill="1" applyBorder="1" applyAlignment="1">
      <alignment horizontal="center"/>
    </xf>
    <xf numFmtId="0" fontId="0" fillId="2" borderId="79" xfId="0" applyFill="1" applyBorder="1" applyAlignment="1">
      <alignment horizontal="center"/>
    </xf>
    <xf numFmtId="0" fontId="17" fillId="2" borderId="43" xfId="0" applyFont="1" applyFill="1" applyBorder="1"/>
    <xf numFmtId="0" fontId="0" fillId="2" borderId="23" xfId="0" applyFont="1" applyFill="1" applyBorder="1"/>
    <xf numFmtId="0" fontId="1" fillId="2" borderId="101" xfId="0" applyFont="1" applyFill="1" applyBorder="1" applyAlignment="1">
      <alignment horizontal="center"/>
    </xf>
    <xf numFmtId="0" fontId="17" fillId="2" borderId="102" xfId="0" applyFont="1" applyFill="1" applyBorder="1"/>
    <xf numFmtId="0" fontId="17" fillId="2" borderId="103" xfId="0" applyFont="1" applyFill="1" applyBorder="1"/>
    <xf numFmtId="0" fontId="17" fillId="2" borderId="104" xfId="0" applyFont="1" applyFill="1" applyBorder="1" applyAlignment="1">
      <alignment horizontal="center" vertical="center"/>
    </xf>
    <xf numFmtId="0" fontId="0" fillId="2" borderId="104" xfId="0" applyFont="1" applyFill="1" applyBorder="1"/>
    <xf numFmtId="0" fontId="0" fillId="2" borderId="46" xfId="0" applyFont="1" applyFill="1" applyBorder="1"/>
    <xf numFmtId="0" fontId="1" fillId="2" borderId="105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0" fillId="2" borderId="33" xfId="0" applyFill="1" applyBorder="1"/>
    <xf numFmtId="0" fontId="15" fillId="2" borderId="61" xfId="0" applyFont="1" applyFill="1" applyBorder="1" applyAlignment="1">
      <alignment horizontal="center"/>
    </xf>
    <xf numFmtId="0" fontId="17" fillId="2" borderId="85" xfId="0" applyFont="1" applyFill="1" applyBorder="1"/>
    <xf numFmtId="0" fontId="17" fillId="2" borderId="23" xfId="0" applyFont="1" applyFill="1" applyBorder="1" applyAlignment="1">
      <alignment horizontal="center"/>
    </xf>
    <xf numFmtId="0" fontId="0" fillId="2" borderId="23" xfId="0" applyFill="1" applyBorder="1"/>
    <xf numFmtId="0" fontId="0" fillId="2" borderId="106" xfId="0" applyFont="1" applyFill="1" applyBorder="1" applyAlignment="1">
      <alignment horizontal="center"/>
    </xf>
    <xf numFmtId="0" fontId="17" fillId="2" borderId="107" xfId="0" applyFont="1" applyFill="1" applyBorder="1"/>
    <xf numFmtId="0" fontId="17" fillId="2" borderId="108" xfId="0" applyFont="1" applyFill="1" applyBorder="1"/>
    <xf numFmtId="0" fontId="17" fillId="2" borderId="48" xfId="0" applyFont="1" applyFill="1" applyBorder="1" applyAlignment="1">
      <alignment horizontal="center" vertical="center"/>
    </xf>
    <xf numFmtId="0" fontId="0" fillId="2" borderId="48" xfId="0" applyFont="1" applyFill="1" applyBorder="1"/>
    <xf numFmtId="0" fontId="0" fillId="2" borderId="109" xfId="0" applyFont="1" applyFill="1" applyBorder="1"/>
    <xf numFmtId="0" fontId="0" fillId="2" borderId="110" xfId="0" applyFont="1" applyFill="1" applyBorder="1"/>
    <xf numFmtId="0" fontId="1" fillId="2" borderId="100" xfId="0" applyFont="1" applyFill="1" applyBorder="1" applyAlignment="1">
      <alignment horizontal="center"/>
    </xf>
    <xf numFmtId="0" fontId="17" fillId="2" borderId="0" xfId="0" applyFont="1" applyFill="1" applyBorder="1"/>
    <xf numFmtId="0" fontId="0" fillId="2" borderId="99" xfId="0" applyFill="1" applyBorder="1"/>
    <xf numFmtId="0" fontId="0" fillId="2" borderId="12" xfId="0" applyFill="1" applyBorder="1"/>
    <xf numFmtId="0" fontId="0" fillId="2" borderId="17" xfId="0" applyFill="1" applyBorder="1" applyAlignment="1">
      <alignment horizontal="center"/>
    </xf>
    <xf numFmtId="0" fontId="0" fillId="2" borderId="111" xfId="0" applyFill="1" applyBorder="1" applyAlignment="1">
      <alignment horizontal="center"/>
    </xf>
    <xf numFmtId="0" fontId="17" fillId="2" borderId="112" xfId="0" applyFont="1" applyFill="1" applyBorder="1"/>
    <xf numFmtId="0" fontId="17" fillId="2" borderId="113" xfId="0" applyFont="1" applyFill="1" applyBorder="1" applyAlignment="1">
      <alignment horizontal="center" vertical="center"/>
    </xf>
    <xf numFmtId="0" fontId="0" fillId="2" borderId="113" xfId="0" applyFont="1" applyFill="1" applyBorder="1"/>
    <xf numFmtId="0" fontId="0" fillId="2" borderId="97" xfId="0" applyFont="1" applyFill="1" applyBorder="1"/>
    <xf numFmtId="0" fontId="1" fillId="2" borderId="114" xfId="0" applyFont="1" applyFill="1" applyBorder="1" applyAlignment="1">
      <alignment horizontal="center"/>
    </xf>
    <xf numFmtId="0" fontId="0" fillId="2" borderId="84" xfId="0" applyFill="1" applyBorder="1" applyAlignment="1">
      <alignment horizontal="center"/>
    </xf>
    <xf numFmtId="0" fontId="17" fillId="2" borderId="115" xfId="0" applyFont="1" applyFill="1" applyBorder="1"/>
    <xf numFmtId="0" fontId="17" fillId="2" borderId="32" xfId="0" applyFont="1" applyFill="1" applyBorder="1"/>
    <xf numFmtId="0" fontId="0" fillId="2" borderId="116" xfId="0" applyFill="1" applyBorder="1" applyAlignment="1">
      <alignment horizontal="center"/>
    </xf>
    <xf numFmtId="0" fontId="17" fillId="2" borderId="117" xfId="0" applyFont="1" applyFill="1" applyBorder="1"/>
    <xf numFmtId="0" fontId="0" fillId="2" borderId="69" xfId="0" applyFill="1" applyBorder="1" applyAlignment="1">
      <alignment horizontal="center"/>
    </xf>
    <xf numFmtId="0" fontId="15" fillId="0" borderId="0" xfId="0" applyFont="1" applyFill="1"/>
    <xf numFmtId="0" fontId="8" fillId="0" borderId="0" xfId="0" applyFont="1" applyFill="1"/>
    <xf numFmtId="0" fontId="17" fillId="2" borderId="56" xfId="0" applyFont="1" applyFill="1" applyBorder="1"/>
    <xf numFmtId="0" fontId="0" fillId="2" borderId="28" xfId="0" applyFont="1" applyFill="1" applyBorder="1" applyAlignment="1">
      <alignment horizontal="center"/>
    </xf>
    <xf numFmtId="0" fontId="17" fillId="2" borderId="96" xfId="0" applyFont="1" applyFill="1" applyBorder="1"/>
    <xf numFmtId="0" fontId="0" fillId="2" borderId="118" xfId="0" applyFont="1" applyFill="1" applyBorder="1"/>
    <xf numFmtId="0" fontId="15" fillId="2" borderId="119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0" fillId="2" borderId="120" xfId="0" applyFont="1" applyFill="1" applyBorder="1" applyAlignment="1">
      <alignment horizontal="center"/>
    </xf>
    <xf numFmtId="0" fontId="0" fillId="2" borderId="121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26" fillId="2" borderId="0" xfId="0" applyFont="1" applyFill="1" applyAlignment="1">
      <alignment horizontal="right"/>
    </xf>
    <xf numFmtId="0" fontId="17" fillId="2" borderId="16" xfId="0" applyFont="1" applyFill="1" applyBorder="1" applyAlignment="1">
      <alignment horizontal="center"/>
    </xf>
    <xf numFmtId="0" fontId="15" fillId="2" borderId="10" xfId="0" applyFont="1" applyFill="1" applyBorder="1"/>
    <xf numFmtId="0" fontId="15" fillId="2" borderId="52" xfId="0" applyFont="1" applyFill="1" applyBorder="1"/>
    <xf numFmtId="0" fontId="15" fillId="2" borderId="92" xfId="0" applyFont="1" applyFill="1" applyBorder="1"/>
    <xf numFmtId="0" fontId="24" fillId="0" borderId="0" xfId="0" applyFont="1" applyAlignment="1">
      <alignment horizontal="center"/>
    </xf>
    <xf numFmtId="0" fontId="28" fillId="0" borderId="0" xfId="0" applyFont="1"/>
    <xf numFmtId="0" fontId="15" fillId="0" borderId="0" xfId="0" applyFont="1"/>
    <xf numFmtId="0" fontId="1" fillId="2" borderId="10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view="pageBreakPreview" topLeftCell="A4" zoomScale="60" zoomScaleNormal="120" workbookViewId="0">
      <selection activeCell="A8" sqref="A8"/>
    </sheetView>
  </sheetViews>
  <sheetFormatPr baseColWidth="10" defaultRowHeight="13"/>
  <cols>
    <col min="1" max="1" width="4.83203125" customWidth="1"/>
    <col min="2" max="2" width="45.5" style="41" customWidth="1"/>
    <col min="3" max="3" width="14.1640625" style="41" customWidth="1"/>
    <col min="4" max="9" width="5.6640625" customWidth="1"/>
    <col min="10" max="10" width="12.5" customWidth="1"/>
    <col min="11" max="11" width="14.6640625" customWidth="1"/>
    <col min="12" max="12" width="13.6640625" customWidth="1"/>
    <col min="13" max="13" width="9.33203125" customWidth="1"/>
    <col min="14" max="256" width="8.83203125" customWidth="1"/>
  </cols>
  <sheetData>
    <row r="1" spans="1:12" ht="15" customHeight="1">
      <c r="A1" s="68"/>
      <c r="B1" s="69"/>
      <c r="C1" s="69"/>
      <c r="D1" s="70" t="s">
        <v>225</v>
      </c>
      <c r="E1" s="68"/>
      <c r="F1" s="68"/>
      <c r="G1" s="68"/>
      <c r="H1" s="68"/>
      <c r="I1" s="68"/>
      <c r="J1" s="68"/>
      <c r="K1" s="68"/>
      <c r="L1" s="68"/>
    </row>
    <row r="2" spans="1:12" ht="20">
      <c r="A2" s="68"/>
      <c r="B2" s="69"/>
      <c r="C2" s="71"/>
      <c r="D2" s="68"/>
      <c r="E2" s="68"/>
      <c r="F2" s="68"/>
      <c r="G2" s="68"/>
      <c r="H2" s="68"/>
      <c r="I2" s="68"/>
      <c r="J2" s="68"/>
      <c r="K2" s="68"/>
      <c r="L2" s="72"/>
    </row>
    <row r="3" spans="1:12" s="3" customFormat="1" ht="16">
      <c r="A3" s="73" t="s">
        <v>0</v>
      </c>
      <c r="B3" s="74"/>
      <c r="C3" s="74"/>
      <c r="D3" s="75"/>
      <c r="E3" s="75"/>
      <c r="F3" s="75"/>
      <c r="G3" s="75"/>
      <c r="H3" s="75"/>
      <c r="I3" s="75"/>
      <c r="J3" s="75"/>
      <c r="K3" s="75"/>
      <c r="L3" s="72"/>
    </row>
    <row r="4" spans="1:12" s="3" customFormat="1" ht="18" customHeight="1">
      <c r="A4" s="73" t="s">
        <v>1</v>
      </c>
      <c r="B4" s="74"/>
      <c r="C4" s="74"/>
      <c r="D4" s="75"/>
      <c r="E4" s="75"/>
      <c r="F4" s="75"/>
      <c r="G4" s="75"/>
      <c r="H4" s="75"/>
      <c r="I4" s="75"/>
      <c r="J4" s="75"/>
      <c r="K4" s="75"/>
      <c r="L4" s="283" t="s">
        <v>223</v>
      </c>
    </row>
    <row r="5" spans="1:12" s="5" customFormat="1" ht="39" customHeight="1">
      <c r="A5" s="76" t="s">
        <v>2</v>
      </c>
      <c r="B5" s="77"/>
      <c r="C5" s="77"/>
      <c r="D5" s="78"/>
      <c r="E5" s="78"/>
      <c r="F5" s="78"/>
      <c r="G5" s="78"/>
      <c r="H5" s="78"/>
      <c r="I5" s="78"/>
      <c r="J5" s="79">
        <v>10</v>
      </c>
      <c r="K5" s="79" t="s">
        <v>3</v>
      </c>
      <c r="L5" s="75"/>
    </row>
    <row r="6" spans="1:12" s="5" customFormat="1" ht="30" customHeight="1">
      <c r="A6" s="76"/>
      <c r="B6" s="77"/>
      <c r="C6" s="77"/>
      <c r="D6" s="80"/>
      <c r="E6" s="78"/>
      <c r="F6" s="78"/>
      <c r="G6" s="78"/>
      <c r="H6" s="78"/>
      <c r="I6" s="78"/>
      <c r="J6" s="79"/>
      <c r="K6" s="79"/>
      <c r="L6" s="75"/>
    </row>
    <row r="7" spans="1:12" s="5" customFormat="1" ht="23.25" customHeight="1">
      <c r="A7" s="76" t="s">
        <v>44</v>
      </c>
      <c r="B7" s="77"/>
      <c r="C7" s="81"/>
      <c r="D7" s="78"/>
      <c r="E7" s="78"/>
      <c r="F7" s="78"/>
      <c r="G7" s="78"/>
      <c r="H7" s="78"/>
      <c r="I7" s="78"/>
      <c r="J7" s="79"/>
      <c r="K7" s="79"/>
      <c r="L7" s="75"/>
    </row>
    <row r="8" spans="1:12" s="5" customFormat="1" ht="23.25" customHeight="1">
      <c r="A8" s="82" t="s">
        <v>232</v>
      </c>
      <c r="B8" s="77"/>
      <c r="C8" s="81"/>
      <c r="D8" s="78"/>
      <c r="E8" s="78"/>
      <c r="F8" s="78"/>
      <c r="G8" s="78"/>
      <c r="H8" s="78"/>
      <c r="I8" s="78"/>
      <c r="J8" s="79"/>
      <c r="K8" s="79"/>
      <c r="L8" s="75"/>
    </row>
    <row r="9" spans="1:12" s="5" customFormat="1" ht="15" customHeight="1">
      <c r="A9" s="82" t="s">
        <v>168</v>
      </c>
      <c r="B9" s="77"/>
      <c r="C9" s="77"/>
      <c r="D9" s="78"/>
      <c r="E9" s="78"/>
      <c r="F9" s="78"/>
      <c r="G9" s="78"/>
      <c r="H9" s="78"/>
      <c r="I9" s="78"/>
      <c r="J9" s="79"/>
      <c r="K9" s="79"/>
      <c r="L9" s="75"/>
    </row>
    <row r="10" spans="1:12" s="5" customFormat="1" ht="15" customHeight="1" thickBot="1">
      <c r="A10" s="82"/>
      <c r="B10" s="77"/>
      <c r="C10" s="77"/>
      <c r="D10" s="78"/>
      <c r="E10" s="78"/>
      <c r="F10" s="78"/>
      <c r="G10" s="78"/>
      <c r="H10" s="78"/>
      <c r="I10" s="78"/>
      <c r="J10" s="79"/>
      <c r="K10" s="79"/>
      <c r="L10" s="75"/>
    </row>
    <row r="11" spans="1:12" s="3" customFormat="1" ht="15" customHeight="1" thickBot="1">
      <c r="A11" s="83"/>
      <c r="B11" s="84"/>
      <c r="C11" s="84"/>
      <c r="D11" s="85"/>
      <c r="E11" s="85"/>
      <c r="F11" s="86" t="s">
        <v>4</v>
      </c>
      <c r="G11" s="85"/>
      <c r="H11" s="285" t="s">
        <v>5</v>
      </c>
      <c r="I11" s="85"/>
      <c r="J11" s="86"/>
      <c r="K11" s="86" t="s">
        <v>230</v>
      </c>
      <c r="L11" s="87"/>
    </row>
    <row r="12" spans="1:12" ht="14" customHeight="1">
      <c r="A12" s="88" t="s">
        <v>6</v>
      </c>
      <c r="B12" s="89" t="s">
        <v>7</v>
      </c>
      <c r="C12" s="89" t="s">
        <v>8</v>
      </c>
      <c r="D12" s="90" t="s">
        <v>9</v>
      </c>
      <c r="E12" s="68"/>
      <c r="F12" s="90"/>
      <c r="G12" s="90"/>
      <c r="H12" s="90"/>
      <c r="I12" s="91"/>
      <c r="J12" s="92" t="s">
        <v>10</v>
      </c>
      <c r="K12" s="93" t="s">
        <v>11</v>
      </c>
      <c r="L12" s="94" t="s">
        <v>12</v>
      </c>
    </row>
    <row r="13" spans="1:12" ht="14" thickBot="1">
      <c r="A13" s="257"/>
      <c r="B13" s="132"/>
      <c r="C13" s="273"/>
      <c r="D13" s="92" t="s">
        <v>13</v>
      </c>
      <c r="E13" s="274" t="s">
        <v>14</v>
      </c>
      <c r="F13" s="92" t="s">
        <v>15</v>
      </c>
      <c r="G13" s="92" t="s">
        <v>16</v>
      </c>
      <c r="H13" s="92" t="s">
        <v>17</v>
      </c>
      <c r="I13" s="92" t="s">
        <v>18</v>
      </c>
      <c r="J13" s="92" t="s">
        <v>19</v>
      </c>
      <c r="K13" s="150" t="s">
        <v>20</v>
      </c>
      <c r="L13" s="258"/>
    </row>
    <row r="14" spans="1:12" ht="20" customHeight="1">
      <c r="A14" s="152">
        <v>1</v>
      </c>
      <c r="B14" s="275" t="s">
        <v>23</v>
      </c>
      <c r="C14" s="261" t="s">
        <v>111</v>
      </c>
      <c r="D14" s="263"/>
      <c r="E14" s="263">
        <v>2</v>
      </c>
      <c r="F14" s="263"/>
      <c r="G14" s="263"/>
      <c r="H14" s="263"/>
      <c r="I14" s="263"/>
      <c r="J14" s="263">
        <f>SUM(D14:I14)*$J$5</f>
        <v>20</v>
      </c>
      <c r="K14" s="276">
        <v>2</v>
      </c>
      <c r="L14" s="277" t="s">
        <v>70</v>
      </c>
    </row>
    <row r="15" spans="1:12" ht="20" customHeight="1">
      <c r="A15" s="247">
        <v>2</v>
      </c>
      <c r="B15" s="104" t="s">
        <v>72</v>
      </c>
      <c r="C15" s="105" t="s">
        <v>112</v>
      </c>
      <c r="D15" s="106">
        <v>2</v>
      </c>
      <c r="E15" s="106">
        <v>2</v>
      </c>
      <c r="F15" s="106"/>
      <c r="G15" s="106"/>
      <c r="H15" s="106"/>
      <c r="I15" s="106"/>
      <c r="J15" s="106">
        <f t="shared" ref="J15:J21" si="0">SUM(D15:I15)*$J$5</f>
        <v>40</v>
      </c>
      <c r="K15" s="107">
        <v>6</v>
      </c>
      <c r="L15" s="197" t="s">
        <v>82</v>
      </c>
    </row>
    <row r="16" spans="1:12" ht="20" customHeight="1">
      <c r="A16" s="165">
        <v>3</v>
      </c>
      <c r="B16" s="104" t="s">
        <v>46</v>
      </c>
      <c r="C16" s="110" t="s">
        <v>113</v>
      </c>
      <c r="D16" s="106">
        <v>3</v>
      </c>
      <c r="E16" s="106"/>
      <c r="F16" s="106"/>
      <c r="G16" s="106"/>
      <c r="H16" s="106"/>
      <c r="I16" s="106"/>
      <c r="J16" s="111">
        <f>SUM(D16:I16)*$J$5</f>
        <v>30</v>
      </c>
      <c r="K16" s="112">
        <v>3</v>
      </c>
      <c r="L16" s="278" t="s">
        <v>169</v>
      </c>
    </row>
    <row r="17" spans="1:12" ht="20" customHeight="1">
      <c r="A17" s="165">
        <v>4</v>
      </c>
      <c r="B17" s="104" t="s">
        <v>43</v>
      </c>
      <c r="C17" s="110" t="s">
        <v>114</v>
      </c>
      <c r="D17" s="106">
        <v>1</v>
      </c>
      <c r="E17" s="106"/>
      <c r="F17" s="106"/>
      <c r="G17" s="106">
        <v>2</v>
      </c>
      <c r="H17" s="106"/>
      <c r="I17" s="106"/>
      <c r="J17" s="111">
        <f>SUM(D17:I17)*$J$5</f>
        <v>30</v>
      </c>
      <c r="K17" s="112">
        <v>3</v>
      </c>
      <c r="L17" s="197" t="s">
        <v>157</v>
      </c>
    </row>
    <row r="18" spans="1:12" ht="20" customHeight="1">
      <c r="A18" s="165">
        <v>5</v>
      </c>
      <c r="B18" s="104" t="s">
        <v>78</v>
      </c>
      <c r="C18" s="110" t="s">
        <v>115</v>
      </c>
      <c r="D18" s="106">
        <v>1</v>
      </c>
      <c r="E18" s="106"/>
      <c r="F18" s="106"/>
      <c r="G18" s="106">
        <v>2</v>
      </c>
      <c r="H18" s="106"/>
      <c r="I18" s="106"/>
      <c r="J18" s="106">
        <f>SUM(D18:I18)*$J$5</f>
        <v>30</v>
      </c>
      <c r="K18" s="114">
        <v>4</v>
      </c>
      <c r="L18" s="197" t="s">
        <v>58</v>
      </c>
    </row>
    <row r="19" spans="1:12" ht="20" customHeight="1">
      <c r="A19" s="279">
        <v>6</v>
      </c>
      <c r="B19" s="116" t="s">
        <v>45</v>
      </c>
      <c r="C19" s="110" t="s">
        <v>116</v>
      </c>
      <c r="D19" s="106">
        <v>1</v>
      </c>
      <c r="E19" s="106"/>
      <c r="F19" s="106"/>
      <c r="G19" s="106">
        <v>2</v>
      </c>
      <c r="H19" s="106"/>
      <c r="I19" s="106"/>
      <c r="J19" s="106">
        <f t="shared" si="0"/>
        <v>30</v>
      </c>
      <c r="K19" s="117">
        <v>5</v>
      </c>
      <c r="L19" s="197" t="s">
        <v>170</v>
      </c>
    </row>
    <row r="20" spans="1:12" ht="20" customHeight="1">
      <c r="A20" s="280">
        <v>7</v>
      </c>
      <c r="B20" s="118" t="s">
        <v>54</v>
      </c>
      <c r="C20" s="110" t="s">
        <v>117</v>
      </c>
      <c r="D20" s="106">
        <v>1</v>
      </c>
      <c r="E20" s="106"/>
      <c r="F20" s="106"/>
      <c r="G20" s="106"/>
      <c r="H20" s="106">
        <v>2</v>
      </c>
      <c r="I20" s="106"/>
      <c r="J20" s="106">
        <f t="shared" si="0"/>
        <v>30</v>
      </c>
      <c r="K20" s="107">
        <v>5</v>
      </c>
      <c r="L20" s="197" t="s">
        <v>169</v>
      </c>
    </row>
    <row r="21" spans="1:12" ht="20" customHeight="1" thickBot="1">
      <c r="A21" s="169">
        <v>8</v>
      </c>
      <c r="B21" s="170" t="s">
        <v>42</v>
      </c>
      <c r="C21" s="171" t="s">
        <v>118</v>
      </c>
      <c r="D21" s="172">
        <v>3</v>
      </c>
      <c r="E21" s="172"/>
      <c r="F21" s="172"/>
      <c r="G21" s="172"/>
      <c r="H21" s="172"/>
      <c r="I21" s="172"/>
      <c r="J21" s="172">
        <f t="shared" si="0"/>
        <v>30</v>
      </c>
      <c r="K21" s="172">
        <v>2</v>
      </c>
      <c r="L21" s="173" t="s">
        <v>169</v>
      </c>
    </row>
    <row r="22" spans="1:12" ht="20" customHeight="1" thickBot="1">
      <c r="A22" s="68"/>
      <c r="B22" s="69"/>
      <c r="C22" s="123" t="s">
        <v>21</v>
      </c>
      <c r="D22" s="124">
        <f>SUM(D14:D21)</f>
        <v>12</v>
      </c>
      <c r="E22" s="124">
        <f t="shared" ref="E22:K22" si="1">SUM(E14:E21)</f>
        <v>4</v>
      </c>
      <c r="F22" s="124">
        <f t="shared" si="1"/>
        <v>0</v>
      </c>
      <c r="G22" s="124">
        <f t="shared" si="1"/>
        <v>6</v>
      </c>
      <c r="H22" s="124">
        <f t="shared" si="1"/>
        <v>2</v>
      </c>
      <c r="I22" s="124">
        <f t="shared" si="1"/>
        <v>0</v>
      </c>
      <c r="J22" s="124">
        <f>SUM(J14:J21)</f>
        <v>240</v>
      </c>
      <c r="K22" s="124">
        <f t="shared" si="1"/>
        <v>30</v>
      </c>
      <c r="L22" s="125"/>
    </row>
    <row r="23" spans="1:12" ht="30" customHeight="1" thickBot="1">
      <c r="A23" s="68"/>
      <c r="B23" s="69"/>
      <c r="C23" s="69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4" customHeight="1">
      <c r="A24" s="83"/>
      <c r="B24" s="84"/>
      <c r="C24" s="84"/>
      <c r="D24" s="85"/>
      <c r="E24" s="85"/>
      <c r="F24" s="86" t="s">
        <v>4</v>
      </c>
      <c r="G24" s="85"/>
      <c r="H24" s="285" t="s">
        <v>22</v>
      </c>
      <c r="I24" s="85"/>
      <c r="J24" s="85"/>
      <c r="K24" s="291" t="s">
        <v>230</v>
      </c>
      <c r="L24" s="87"/>
    </row>
    <row r="25" spans="1:12">
      <c r="A25" s="88" t="s">
        <v>6</v>
      </c>
      <c r="B25" s="89" t="s">
        <v>7</v>
      </c>
      <c r="C25" s="89" t="s">
        <v>8</v>
      </c>
      <c r="D25" s="90" t="s">
        <v>9</v>
      </c>
      <c r="E25" s="90"/>
      <c r="F25" s="90"/>
      <c r="G25" s="90"/>
      <c r="H25" s="90"/>
      <c r="I25" s="91"/>
      <c r="J25" s="92" t="s">
        <v>10</v>
      </c>
      <c r="K25" s="93" t="s">
        <v>11</v>
      </c>
      <c r="L25" s="94" t="s">
        <v>12</v>
      </c>
    </row>
    <row r="26" spans="1:12" ht="14" thickBot="1">
      <c r="A26" s="95"/>
      <c r="B26" s="96"/>
      <c r="C26" s="96"/>
      <c r="D26" s="97" t="s">
        <v>13</v>
      </c>
      <c r="E26" s="97" t="s">
        <v>14</v>
      </c>
      <c r="F26" s="97" t="s">
        <v>15</v>
      </c>
      <c r="G26" s="97" t="s">
        <v>16</v>
      </c>
      <c r="H26" s="97" t="s">
        <v>17</v>
      </c>
      <c r="I26" s="97" t="s">
        <v>18</v>
      </c>
      <c r="J26" s="97" t="s">
        <v>19</v>
      </c>
      <c r="K26" s="98" t="s">
        <v>20</v>
      </c>
      <c r="L26" s="99"/>
    </row>
    <row r="27" spans="1:12" ht="20" customHeight="1">
      <c r="A27" s="100">
        <v>1</v>
      </c>
      <c r="B27" s="126" t="s">
        <v>25</v>
      </c>
      <c r="C27" s="127" t="s">
        <v>119</v>
      </c>
      <c r="D27" s="128"/>
      <c r="E27" s="129">
        <v>2</v>
      </c>
      <c r="F27" s="129"/>
      <c r="G27" s="129"/>
      <c r="H27" s="129"/>
      <c r="I27" s="129"/>
      <c r="J27" s="130">
        <f t="shared" ref="J27:J34" si="2">SUM(D27:I27)*$J$5</f>
        <v>20</v>
      </c>
      <c r="K27" s="102">
        <v>2</v>
      </c>
      <c r="L27" s="131" t="s">
        <v>70</v>
      </c>
    </row>
    <row r="28" spans="1:12" ht="20" customHeight="1">
      <c r="A28" s="88">
        <v>2</v>
      </c>
      <c r="B28" s="132" t="s">
        <v>73</v>
      </c>
      <c r="C28" s="133" t="s">
        <v>120</v>
      </c>
      <c r="D28" s="134">
        <v>1</v>
      </c>
      <c r="E28" s="134">
        <v>2</v>
      </c>
      <c r="F28" s="134"/>
      <c r="G28" s="134"/>
      <c r="H28" s="134"/>
      <c r="I28" s="134"/>
      <c r="J28" s="106">
        <f t="shared" si="2"/>
        <v>30</v>
      </c>
      <c r="K28" s="117">
        <v>5</v>
      </c>
      <c r="L28" s="113" t="s">
        <v>58</v>
      </c>
    </row>
    <row r="29" spans="1:12" ht="20" customHeight="1">
      <c r="A29" s="109">
        <v>3</v>
      </c>
      <c r="B29" s="104" t="s">
        <v>51</v>
      </c>
      <c r="C29" s="110" t="s">
        <v>121</v>
      </c>
      <c r="D29" s="106"/>
      <c r="E29" s="106"/>
      <c r="F29" s="106"/>
      <c r="G29" s="106">
        <v>2</v>
      </c>
      <c r="H29" s="106"/>
      <c r="I29" s="106"/>
      <c r="J29" s="106">
        <f t="shared" si="2"/>
        <v>20</v>
      </c>
      <c r="K29" s="111">
        <v>3</v>
      </c>
      <c r="L29" s="120" t="s">
        <v>58</v>
      </c>
    </row>
    <row r="30" spans="1:12" ht="20" customHeight="1">
      <c r="A30" s="109">
        <v>4</v>
      </c>
      <c r="B30" s="132" t="s">
        <v>47</v>
      </c>
      <c r="C30" s="110" t="s">
        <v>122</v>
      </c>
      <c r="D30" s="134">
        <v>2</v>
      </c>
      <c r="E30" s="134"/>
      <c r="F30" s="134"/>
      <c r="G30" s="134"/>
      <c r="H30" s="134"/>
      <c r="I30" s="134"/>
      <c r="J30" s="106">
        <f t="shared" si="2"/>
        <v>20</v>
      </c>
      <c r="K30" s="111">
        <v>3</v>
      </c>
      <c r="L30" s="120" t="s">
        <v>56</v>
      </c>
    </row>
    <row r="31" spans="1:12" ht="20" customHeight="1">
      <c r="A31" s="109">
        <v>5</v>
      </c>
      <c r="B31" s="104" t="s">
        <v>61</v>
      </c>
      <c r="C31" s="110" t="s">
        <v>123</v>
      </c>
      <c r="D31" s="106">
        <v>2</v>
      </c>
      <c r="E31" s="106">
        <v>1</v>
      </c>
      <c r="F31" s="106"/>
      <c r="G31" s="106"/>
      <c r="H31" s="106"/>
      <c r="I31" s="106"/>
      <c r="J31" s="106">
        <f t="shared" si="2"/>
        <v>30</v>
      </c>
      <c r="K31" s="107">
        <v>5</v>
      </c>
      <c r="L31" s="108" t="s">
        <v>58</v>
      </c>
    </row>
    <row r="32" spans="1:12" ht="20" customHeight="1">
      <c r="A32" s="109">
        <v>6</v>
      </c>
      <c r="B32" s="135" t="s">
        <v>71</v>
      </c>
      <c r="C32" s="110" t="s">
        <v>124</v>
      </c>
      <c r="D32" s="106">
        <v>2</v>
      </c>
      <c r="E32" s="106">
        <v>2</v>
      </c>
      <c r="F32" s="106"/>
      <c r="G32" s="106"/>
      <c r="H32" s="106"/>
      <c r="I32" s="106"/>
      <c r="J32" s="111">
        <f t="shared" si="2"/>
        <v>40</v>
      </c>
      <c r="K32" s="112">
        <v>4</v>
      </c>
      <c r="L32" s="108" t="s">
        <v>58</v>
      </c>
    </row>
    <row r="33" spans="1:12" ht="20" customHeight="1">
      <c r="A33" s="103">
        <v>7</v>
      </c>
      <c r="B33" s="135" t="s">
        <v>171</v>
      </c>
      <c r="C33" s="110" t="s">
        <v>202</v>
      </c>
      <c r="D33" s="106">
        <v>1</v>
      </c>
      <c r="E33" s="106"/>
      <c r="F33" s="106"/>
      <c r="G33" s="106">
        <v>2</v>
      </c>
      <c r="H33" s="106"/>
      <c r="I33" s="106"/>
      <c r="J33" s="111">
        <f t="shared" si="2"/>
        <v>30</v>
      </c>
      <c r="K33" s="112">
        <v>3</v>
      </c>
      <c r="L33" s="136" t="s">
        <v>58</v>
      </c>
    </row>
    <row r="34" spans="1:12" ht="20" customHeight="1">
      <c r="A34" s="103">
        <v>8</v>
      </c>
      <c r="B34" s="135" t="s">
        <v>172</v>
      </c>
      <c r="C34" s="110" t="s">
        <v>215</v>
      </c>
      <c r="D34" s="106">
        <v>1</v>
      </c>
      <c r="E34" s="106"/>
      <c r="F34" s="106"/>
      <c r="G34" s="106"/>
      <c r="H34" s="106">
        <v>1</v>
      </c>
      <c r="I34" s="106"/>
      <c r="J34" s="111">
        <f t="shared" si="2"/>
        <v>20</v>
      </c>
      <c r="K34" s="112">
        <v>3</v>
      </c>
      <c r="L34" s="136" t="s">
        <v>58</v>
      </c>
    </row>
    <row r="35" spans="1:12" ht="20" customHeight="1" thickBot="1">
      <c r="A35" s="137">
        <v>9</v>
      </c>
      <c r="B35" s="138" t="s">
        <v>48</v>
      </c>
      <c r="C35" s="139" t="s">
        <v>125</v>
      </c>
      <c r="D35" s="106">
        <v>2</v>
      </c>
      <c r="E35" s="106"/>
      <c r="F35" s="106"/>
      <c r="G35" s="106"/>
      <c r="H35" s="106"/>
      <c r="I35" s="106"/>
      <c r="J35" s="111">
        <f>SUM(D35:I35)*$J$5</f>
        <v>20</v>
      </c>
      <c r="K35" s="112">
        <v>2</v>
      </c>
      <c r="L35" s="136" t="s">
        <v>58</v>
      </c>
    </row>
    <row r="36" spans="1:12" ht="19.5" customHeight="1" thickBot="1">
      <c r="A36" s="68"/>
      <c r="B36" s="69"/>
      <c r="C36" s="140" t="s">
        <v>21</v>
      </c>
      <c r="D36" s="141">
        <f t="shared" ref="D36:J36" si="3">SUM(D27:D35)</f>
        <v>11</v>
      </c>
      <c r="E36" s="141">
        <f t="shared" si="3"/>
        <v>7</v>
      </c>
      <c r="F36" s="141">
        <f t="shared" si="3"/>
        <v>0</v>
      </c>
      <c r="G36" s="141">
        <f t="shared" si="3"/>
        <v>4</v>
      </c>
      <c r="H36" s="141">
        <f t="shared" si="3"/>
        <v>1</v>
      </c>
      <c r="I36" s="141">
        <f t="shared" si="3"/>
        <v>0</v>
      </c>
      <c r="J36" s="141">
        <f t="shared" si="3"/>
        <v>230</v>
      </c>
      <c r="K36" s="141">
        <f>SUM(K27:K35)</f>
        <v>30</v>
      </c>
      <c r="L36" s="87"/>
    </row>
    <row r="37" spans="1:12" ht="30" customHeight="1" thickBot="1">
      <c r="A37" s="68"/>
      <c r="B37" s="69"/>
      <c r="C37" s="69"/>
      <c r="D37" s="68"/>
      <c r="E37" s="68"/>
      <c r="F37" s="68"/>
      <c r="G37" s="68"/>
      <c r="H37" s="68"/>
      <c r="I37" s="68"/>
      <c r="J37" s="68"/>
      <c r="K37" s="68"/>
      <c r="L37" s="68"/>
    </row>
    <row r="38" spans="1:12" ht="14" customHeight="1" thickBot="1">
      <c r="A38" s="142"/>
      <c r="B38" s="143"/>
      <c r="C38" s="143"/>
      <c r="D38" s="144"/>
      <c r="E38" s="144"/>
      <c r="F38" s="145" t="s">
        <v>4</v>
      </c>
      <c r="G38" s="144"/>
      <c r="H38" s="286" t="s">
        <v>24</v>
      </c>
      <c r="I38" s="144"/>
      <c r="J38" s="144"/>
      <c r="K38" s="291" t="s">
        <v>230</v>
      </c>
      <c r="L38" s="146"/>
    </row>
    <row r="39" spans="1:12">
      <c r="A39" s="147" t="s">
        <v>6</v>
      </c>
      <c r="B39" s="89" t="s">
        <v>7</v>
      </c>
      <c r="C39" s="89" t="s">
        <v>8</v>
      </c>
      <c r="D39" s="90" t="s">
        <v>9</v>
      </c>
      <c r="E39" s="90"/>
      <c r="F39" s="90"/>
      <c r="G39" s="90"/>
      <c r="H39" s="90"/>
      <c r="I39" s="91"/>
      <c r="J39" s="92" t="s">
        <v>10</v>
      </c>
      <c r="K39" s="93" t="s">
        <v>11</v>
      </c>
      <c r="L39" s="148" t="s">
        <v>12</v>
      </c>
    </row>
    <row r="40" spans="1:12" ht="14" thickBot="1">
      <c r="A40" s="149"/>
      <c r="B40" s="132"/>
      <c r="C40" s="132"/>
      <c r="D40" s="92" t="s">
        <v>13</v>
      </c>
      <c r="E40" s="92" t="s">
        <v>14</v>
      </c>
      <c r="F40" s="92" t="s">
        <v>15</v>
      </c>
      <c r="G40" s="92" t="s">
        <v>16</v>
      </c>
      <c r="H40" s="92" t="s">
        <v>17</v>
      </c>
      <c r="I40" s="92" t="s">
        <v>18</v>
      </c>
      <c r="J40" s="92" t="s">
        <v>19</v>
      </c>
      <c r="K40" s="150" t="s">
        <v>20</v>
      </c>
      <c r="L40" s="151"/>
    </row>
    <row r="41" spans="1:12" ht="19.5" customHeight="1">
      <c r="A41" s="152">
        <v>1</v>
      </c>
      <c r="B41" s="153" t="s">
        <v>41</v>
      </c>
      <c r="C41" s="154" t="s">
        <v>162</v>
      </c>
      <c r="D41" s="155">
        <v>2</v>
      </c>
      <c r="E41" s="155"/>
      <c r="F41" s="155"/>
      <c r="G41" s="155"/>
      <c r="H41" s="155"/>
      <c r="I41" s="155"/>
      <c r="J41" s="155">
        <f t="shared" ref="J41:J49" si="4">SUM(D41:I41)*$J$5</f>
        <v>20</v>
      </c>
      <c r="K41" s="155">
        <v>2</v>
      </c>
      <c r="L41" s="156" t="s">
        <v>173</v>
      </c>
    </row>
    <row r="42" spans="1:12" ht="20" customHeight="1">
      <c r="A42" s="157">
        <v>2</v>
      </c>
      <c r="B42" s="158" t="s">
        <v>27</v>
      </c>
      <c r="C42" s="159" t="s">
        <v>163</v>
      </c>
      <c r="D42" s="160"/>
      <c r="E42" s="160">
        <v>2</v>
      </c>
      <c r="F42" s="160"/>
      <c r="G42" s="160"/>
      <c r="H42" s="160"/>
      <c r="I42" s="160"/>
      <c r="J42" s="112">
        <f t="shared" si="4"/>
        <v>20</v>
      </c>
      <c r="K42" s="112">
        <v>2</v>
      </c>
      <c r="L42" s="161" t="s">
        <v>70</v>
      </c>
    </row>
    <row r="43" spans="1:12" ht="20" customHeight="1">
      <c r="A43" s="162">
        <v>3</v>
      </c>
      <c r="B43" s="158" t="s">
        <v>53</v>
      </c>
      <c r="C43" s="159" t="s">
        <v>126</v>
      </c>
      <c r="D43" s="112">
        <v>2</v>
      </c>
      <c r="E43" s="112"/>
      <c r="F43" s="112"/>
      <c r="G43" s="112">
        <v>2</v>
      </c>
      <c r="H43" s="112"/>
      <c r="I43" s="112"/>
      <c r="J43" s="112">
        <f t="shared" si="4"/>
        <v>40</v>
      </c>
      <c r="K43" s="112">
        <v>4</v>
      </c>
      <c r="L43" s="161" t="s">
        <v>58</v>
      </c>
    </row>
    <row r="44" spans="1:12" ht="20" customHeight="1">
      <c r="A44" s="162">
        <v>4</v>
      </c>
      <c r="B44" s="158" t="s">
        <v>55</v>
      </c>
      <c r="C44" s="159" t="s">
        <v>127</v>
      </c>
      <c r="D44" s="112">
        <v>1</v>
      </c>
      <c r="E44" s="112">
        <v>2</v>
      </c>
      <c r="F44" s="112"/>
      <c r="G44" s="112"/>
      <c r="H44" s="112"/>
      <c r="I44" s="112"/>
      <c r="J44" s="112">
        <f t="shared" si="4"/>
        <v>30</v>
      </c>
      <c r="K44" s="112">
        <v>5</v>
      </c>
      <c r="L44" s="161" t="s">
        <v>58</v>
      </c>
    </row>
    <row r="45" spans="1:12" ht="20" customHeight="1">
      <c r="A45" s="163">
        <v>5</v>
      </c>
      <c r="B45" s="158" t="s">
        <v>77</v>
      </c>
      <c r="C45" s="159" t="s">
        <v>128</v>
      </c>
      <c r="D45" s="112">
        <v>1</v>
      </c>
      <c r="E45" s="112"/>
      <c r="F45" s="112"/>
      <c r="G45" s="112"/>
      <c r="H45" s="112">
        <v>2</v>
      </c>
      <c r="I45" s="112"/>
      <c r="J45" s="112">
        <f t="shared" si="4"/>
        <v>30</v>
      </c>
      <c r="K45" s="112">
        <v>4</v>
      </c>
      <c r="L45" s="161" t="s">
        <v>169</v>
      </c>
    </row>
    <row r="46" spans="1:12" ht="20" customHeight="1">
      <c r="A46" s="163">
        <v>6</v>
      </c>
      <c r="B46" s="158" t="s">
        <v>68</v>
      </c>
      <c r="C46" s="159" t="s">
        <v>129</v>
      </c>
      <c r="D46" s="112">
        <v>1</v>
      </c>
      <c r="E46" s="112">
        <v>2</v>
      </c>
      <c r="F46" s="112"/>
      <c r="G46" s="112"/>
      <c r="H46" s="112"/>
      <c r="I46" s="112"/>
      <c r="J46" s="112">
        <f t="shared" si="4"/>
        <v>30</v>
      </c>
      <c r="K46" s="112">
        <v>4</v>
      </c>
      <c r="L46" s="161" t="s">
        <v>174</v>
      </c>
    </row>
    <row r="47" spans="1:12" ht="20" customHeight="1">
      <c r="A47" s="163">
        <v>7</v>
      </c>
      <c r="B47" s="158" t="s">
        <v>216</v>
      </c>
      <c r="C47" s="159" t="s">
        <v>224</v>
      </c>
      <c r="D47" s="112">
        <v>1</v>
      </c>
      <c r="E47" s="112">
        <v>1</v>
      </c>
      <c r="F47" s="112"/>
      <c r="G47" s="112"/>
      <c r="H47" s="112"/>
      <c r="I47" s="112"/>
      <c r="J47" s="112">
        <f t="shared" si="4"/>
        <v>20</v>
      </c>
      <c r="K47" s="112">
        <v>4</v>
      </c>
      <c r="L47" s="164" t="s">
        <v>69</v>
      </c>
    </row>
    <row r="48" spans="1:12" s="7" customFormat="1" ht="20" customHeight="1">
      <c r="A48" s="165">
        <v>8</v>
      </c>
      <c r="B48" s="166" t="s">
        <v>50</v>
      </c>
      <c r="C48" s="105" t="s">
        <v>130</v>
      </c>
      <c r="D48" s="130">
        <v>2</v>
      </c>
      <c r="E48" s="130"/>
      <c r="F48" s="130"/>
      <c r="G48" s="130"/>
      <c r="H48" s="130"/>
      <c r="I48" s="130"/>
      <c r="J48" s="130">
        <f t="shared" si="4"/>
        <v>20</v>
      </c>
      <c r="K48" s="167">
        <v>2</v>
      </c>
      <c r="L48" s="168" t="s">
        <v>60</v>
      </c>
    </row>
    <row r="49" spans="1:12" ht="20" customHeight="1" thickBot="1">
      <c r="A49" s="169">
        <v>9</v>
      </c>
      <c r="B49" s="170" t="s">
        <v>49</v>
      </c>
      <c r="C49" s="171" t="s">
        <v>131</v>
      </c>
      <c r="D49" s="172">
        <v>2</v>
      </c>
      <c r="E49" s="172"/>
      <c r="F49" s="172"/>
      <c r="G49" s="172"/>
      <c r="H49" s="172"/>
      <c r="I49" s="172"/>
      <c r="J49" s="172">
        <f t="shared" si="4"/>
        <v>20</v>
      </c>
      <c r="K49" s="172">
        <v>3</v>
      </c>
      <c r="L49" s="173" t="s">
        <v>69</v>
      </c>
    </row>
    <row r="50" spans="1:12" ht="20" customHeight="1" thickBot="1">
      <c r="A50" s="68"/>
      <c r="B50" s="69"/>
      <c r="C50" s="174" t="s">
        <v>21</v>
      </c>
      <c r="D50" s="175">
        <f t="shared" ref="D50:J50" si="5">SUM(D41:D49)</f>
        <v>12</v>
      </c>
      <c r="E50" s="175">
        <f t="shared" si="5"/>
        <v>7</v>
      </c>
      <c r="F50" s="175">
        <f t="shared" si="5"/>
        <v>0</v>
      </c>
      <c r="G50" s="175">
        <f t="shared" si="5"/>
        <v>2</v>
      </c>
      <c r="H50" s="175">
        <f t="shared" si="5"/>
        <v>2</v>
      </c>
      <c r="I50" s="175">
        <f t="shared" si="5"/>
        <v>0</v>
      </c>
      <c r="J50" s="175">
        <f t="shared" si="5"/>
        <v>230</v>
      </c>
      <c r="K50" s="175">
        <f>SUM(K41:K49)</f>
        <v>30</v>
      </c>
      <c r="L50" s="125"/>
    </row>
    <row r="51" spans="1:12" ht="30" customHeight="1" thickBot="1">
      <c r="A51" s="68"/>
      <c r="B51" s="69"/>
      <c r="C51" s="69"/>
      <c r="D51" s="68"/>
      <c r="E51" s="68"/>
      <c r="F51" s="68"/>
      <c r="G51" s="68"/>
      <c r="H51" s="68"/>
      <c r="I51" s="68"/>
      <c r="J51" s="68"/>
      <c r="K51" s="68"/>
      <c r="L51" s="68"/>
    </row>
    <row r="52" spans="1:12" ht="14" customHeight="1" thickBot="1">
      <c r="A52" s="83"/>
      <c r="B52" s="84"/>
      <c r="C52" s="84">
        <f>('Sem I _ IV '!D22+'Sem I _ IV '!D36+'Sem I _ IV '!D50+'Sem I _ IV '!D64+'Sem V _ VII'!D15+'Sem V _ VII'!D29+'Sem V _ VII'!D40)*10</f>
        <v>670</v>
      </c>
      <c r="D52" s="85"/>
      <c r="E52" s="85"/>
      <c r="F52" s="86" t="s">
        <v>4</v>
      </c>
      <c r="G52" s="85"/>
      <c r="H52" s="285" t="s">
        <v>26</v>
      </c>
      <c r="I52" s="85"/>
      <c r="J52" s="85"/>
      <c r="K52" s="291" t="s">
        <v>230</v>
      </c>
      <c r="L52" s="87"/>
    </row>
    <row r="53" spans="1:12">
      <c r="A53" s="88" t="s">
        <v>6</v>
      </c>
      <c r="B53" s="89" t="s">
        <v>7</v>
      </c>
      <c r="C53" s="284" t="s">
        <v>8</v>
      </c>
      <c r="D53" s="90" t="s">
        <v>9</v>
      </c>
      <c r="E53" s="90"/>
      <c r="F53" s="90"/>
      <c r="G53" s="90"/>
      <c r="H53" s="90"/>
      <c r="I53" s="91"/>
      <c r="J53" s="92" t="s">
        <v>10</v>
      </c>
      <c r="K53" s="93" t="s">
        <v>11</v>
      </c>
      <c r="L53" s="94" t="s">
        <v>12</v>
      </c>
    </row>
    <row r="54" spans="1:12" ht="14" thickBot="1">
      <c r="A54" s="95"/>
      <c r="B54" s="96"/>
      <c r="C54" s="96"/>
      <c r="D54" s="97" t="s">
        <v>13</v>
      </c>
      <c r="E54" s="97" t="s">
        <v>14</v>
      </c>
      <c r="F54" s="97" t="s">
        <v>15</v>
      </c>
      <c r="G54" s="97" t="s">
        <v>16</v>
      </c>
      <c r="H54" s="97" t="s">
        <v>17</v>
      </c>
      <c r="I54" s="97" t="s">
        <v>18</v>
      </c>
      <c r="J54" s="97" t="s">
        <v>19</v>
      </c>
      <c r="K54" s="98" t="s">
        <v>20</v>
      </c>
      <c r="L54" s="99"/>
    </row>
    <row r="55" spans="1:12" ht="19.5" customHeight="1">
      <c r="A55" s="100">
        <v>1</v>
      </c>
      <c r="B55" s="126" t="s">
        <v>29</v>
      </c>
      <c r="C55" s="176" t="s">
        <v>132</v>
      </c>
      <c r="D55" s="128"/>
      <c r="E55" s="129">
        <v>2</v>
      </c>
      <c r="F55" s="129"/>
      <c r="G55" s="129"/>
      <c r="H55" s="129"/>
      <c r="I55" s="129"/>
      <c r="J55" s="106">
        <f t="shared" ref="J55:J63" si="6">SUM(D55:I55)*$J$5</f>
        <v>20</v>
      </c>
      <c r="K55" s="102">
        <v>2</v>
      </c>
      <c r="L55" s="131" t="s">
        <v>70</v>
      </c>
    </row>
    <row r="56" spans="1:12" ht="20" customHeight="1">
      <c r="A56" s="88">
        <v>2</v>
      </c>
      <c r="B56" s="119" t="s">
        <v>52</v>
      </c>
      <c r="C56" s="110" t="s">
        <v>133</v>
      </c>
      <c r="D56" s="134">
        <v>1</v>
      </c>
      <c r="E56" s="134"/>
      <c r="F56" s="134"/>
      <c r="G56" s="134"/>
      <c r="H56" s="134">
        <v>1</v>
      </c>
      <c r="I56" s="134"/>
      <c r="J56" s="130">
        <f t="shared" si="6"/>
        <v>20</v>
      </c>
      <c r="K56" s="117">
        <v>3</v>
      </c>
      <c r="L56" s="113" t="s">
        <v>59</v>
      </c>
    </row>
    <row r="57" spans="1:12" ht="20" customHeight="1">
      <c r="A57" s="109">
        <v>3</v>
      </c>
      <c r="B57" s="119" t="s">
        <v>74</v>
      </c>
      <c r="C57" s="110" t="s">
        <v>134</v>
      </c>
      <c r="D57" s="106">
        <v>1</v>
      </c>
      <c r="E57" s="106"/>
      <c r="F57" s="106"/>
      <c r="G57" s="106"/>
      <c r="H57" s="106">
        <v>2</v>
      </c>
      <c r="I57" s="106"/>
      <c r="J57" s="106">
        <f t="shared" si="6"/>
        <v>30</v>
      </c>
      <c r="K57" s="111">
        <v>3</v>
      </c>
      <c r="L57" s="120" t="s">
        <v>57</v>
      </c>
    </row>
    <row r="58" spans="1:12" ht="20" customHeight="1">
      <c r="A58" s="109">
        <v>4</v>
      </c>
      <c r="B58" s="177" t="s">
        <v>185</v>
      </c>
      <c r="C58" s="110" t="s">
        <v>203</v>
      </c>
      <c r="D58" s="106">
        <v>2</v>
      </c>
      <c r="E58" s="106"/>
      <c r="F58" s="106"/>
      <c r="G58" s="106">
        <v>2</v>
      </c>
      <c r="H58" s="106"/>
      <c r="I58" s="106"/>
      <c r="J58" s="106">
        <f t="shared" si="6"/>
        <v>40</v>
      </c>
      <c r="K58" s="111">
        <v>5</v>
      </c>
      <c r="L58" s="120" t="s">
        <v>56</v>
      </c>
    </row>
    <row r="59" spans="1:12" ht="20" customHeight="1">
      <c r="A59" s="109">
        <v>5</v>
      </c>
      <c r="B59" s="104" t="s">
        <v>65</v>
      </c>
      <c r="C59" s="110" t="s">
        <v>135</v>
      </c>
      <c r="D59" s="106">
        <v>2</v>
      </c>
      <c r="E59" s="106">
        <v>1</v>
      </c>
      <c r="F59" s="106"/>
      <c r="G59" s="106"/>
      <c r="H59" s="106"/>
      <c r="I59" s="106"/>
      <c r="J59" s="106">
        <f t="shared" si="6"/>
        <v>30</v>
      </c>
      <c r="K59" s="111">
        <v>4</v>
      </c>
      <c r="L59" s="120" t="s">
        <v>173</v>
      </c>
    </row>
    <row r="60" spans="1:12" ht="20" customHeight="1">
      <c r="A60" s="115">
        <v>6</v>
      </c>
      <c r="B60" s="116" t="s">
        <v>66</v>
      </c>
      <c r="C60" s="110" t="s">
        <v>136</v>
      </c>
      <c r="D60" s="106">
        <v>1</v>
      </c>
      <c r="E60" s="106"/>
      <c r="F60" s="106"/>
      <c r="G60" s="106"/>
      <c r="H60" s="106">
        <v>2</v>
      </c>
      <c r="I60" s="106"/>
      <c r="J60" s="106">
        <f t="shared" si="6"/>
        <v>30</v>
      </c>
      <c r="K60" s="178">
        <v>6</v>
      </c>
      <c r="L60" s="108" t="s">
        <v>56</v>
      </c>
    </row>
    <row r="61" spans="1:12" ht="20" customHeight="1">
      <c r="A61" s="179">
        <v>7</v>
      </c>
      <c r="B61" s="177" t="s">
        <v>62</v>
      </c>
      <c r="C61" s="110" t="s">
        <v>137</v>
      </c>
      <c r="D61" s="106">
        <v>1</v>
      </c>
      <c r="E61" s="106"/>
      <c r="F61" s="106"/>
      <c r="G61" s="106"/>
      <c r="H61" s="106">
        <v>2</v>
      </c>
      <c r="I61" s="106"/>
      <c r="J61" s="106">
        <f t="shared" si="6"/>
        <v>30</v>
      </c>
      <c r="K61" s="180">
        <v>3</v>
      </c>
      <c r="L61" s="108" t="s">
        <v>169</v>
      </c>
    </row>
    <row r="62" spans="1:12" ht="20" customHeight="1">
      <c r="A62" s="181">
        <v>8</v>
      </c>
      <c r="B62" s="158" t="s">
        <v>204</v>
      </c>
      <c r="C62" s="139" t="s">
        <v>205</v>
      </c>
      <c r="D62" s="106">
        <v>1</v>
      </c>
      <c r="E62" s="106"/>
      <c r="F62" s="106"/>
      <c r="G62" s="106"/>
      <c r="H62" s="106">
        <v>1</v>
      </c>
      <c r="I62" s="106"/>
      <c r="J62" s="182">
        <f t="shared" si="6"/>
        <v>20</v>
      </c>
      <c r="K62" s="112">
        <v>3</v>
      </c>
      <c r="L62" s="108" t="s">
        <v>169</v>
      </c>
    </row>
    <row r="63" spans="1:12" ht="20" customHeight="1" thickBot="1">
      <c r="A63" s="183">
        <v>9</v>
      </c>
      <c r="B63" s="96" t="s">
        <v>175</v>
      </c>
      <c r="C63" s="110" t="s">
        <v>206</v>
      </c>
      <c r="D63" s="106"/>
      <c r="E63" s="106"/>
      <c r="F63" s="106"/>
      <c r="G63" s="106">
        <v>1</v>
      </c>
      <c r="H63" s="106"/>
      <c r="I63" s="106"/>
      <c r="J63" s="172">
        <f t="shared" si="6"/>
        <v>10</v>
      </c>
      <c r="K63" s="184">
        <v>1</v>
      </c>
      <c r="L63" s="108" t="s">
        <v>69</v>
      </c>
    </row>
    <row r="64" spans="1:12" ht="20" customHeight="1" thickBot="1">
      <c r="A64" s="68"/>
      <c r="B64" s="69"/>
      <c r="C64" s="140" t="s">
        <v>21</v>
      </c>
      <c r="D64" s="141">
        <f>SUM(D55:D63)</f>
        <v>9</v>
      </c>
      <c r="E64" s="141">
        <f t="shared" ref="E64:J64" si="7">SUM(E55:E63)</f>
        <v>3</v>
      </c>
      <c r="F64" s="141">
        <f t="shared" si="7"/>
        <v>0</v>
      </c>
      <c r="G64" s="141">
        <f t="shared" si="7"/>
        <v>3</v>
      </c>
      <c r="H64" s="141">
        <f t="shared" si="7"/>
        <v>8</v>
      </c>
      <c r="I64" s="141">
        <f t="shared" si="7"/>
        <v>0</v>
      </c>
      <c r="J64" s="141">
        <f t="shared" si="7"/>
        <v>230</v>
      </c>
      <c r="K64" s="141">
        <f>SUM(K55:K63)</f>
        <v>30</v>
      </c>
      <c r="L64" s="87"/>
    </row>
    <row r="65" spans="1:12" ht="30" customHeight="1">
      <c r="A65" s="68"/>
      <c r="B65" s="69"/>
      <c r="C65" s="69"/>
      <c r="D65" s="68"/>
      <c r="E65" s="68"/>
      <c r="F65" s="68"/>
      <c r="G65" s="68"/>
      <c r="H65" s="68"/>
      <c r="I65" s="68"/>
      <c r="J65" s="68"/>
      <c r="K65" s="68"/>
      <c r="L65" s="68"/>
    </row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0" firstPageNumber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0"/>
  <sheetViews>
    <sheetView showGridLines="0" tabSelected="1" view="pageBreakPreview" zoomScale="120" zoomScaleNormal="75" zoomScaleSheetLayoutView="120" workbookViewId="0">
      <selection activeCell="H10" sqref="H10"/>
    </sheetView>
  </sheetViews>
  <sheetFormatPr baseColWidth="10" defaultRowHeight="13"/>
  <cols>
    <col min="1" max="1" width="4.83203125" customWidth="1"/>
    <col min="2" max="2" width="56" style="41" customWidth="1"/>
    <col min="3" max="3" width="17" style="41" customWidth="1"/>
    <col min="4" max="5" width="5.6640625" customWidth="1"/>
    <col min="6" max="6" width="8.5" customWidth="1"/>
    <col min="7" max="9" width="5.6640625" customWidth="1"/>
    <col min="10" max="10" width="12.5" customWidth="1"/>
    <col min="11" max="11" width="14.6640625" customWidth="1"/>
    <col min="12" max="12" width="10.33203125" customWidth="1"/>
    <col min="13" max="256" width="8.83203125" customWidth="1"/>
  </cols>
  <sheetData>
    <row r="1" spans="1:12" ht="15" customHeight="1">
      <c r="A1" s="68"/>
      <c r="B1" s="69"/>
      <c r="C1" s="69"/>
      <c r="D1" s="185" t="s">
        <v>226</v>
      </c>
      <c r="E1" s="68"/>
      <c r="F1" s="68"/>
      <c r="G1" s="68"/>
      <c r="H1" s="68"/>
      <c r="I1" s="68"/>
      <c r="J1" s="79"/>
      <c r="K1" s="79"/>
      <c r="L1" s="78"/>
    </row>
    <row r="2" spans="1:12" ht="30" customHeight="1" thickBot="1">
      <c r="A2" s="68"/>
      <c r="B2" s="186"/>
      <c r="C2" s="69"/>
      <c r="D2" s="187"/>
      <c r="E2" s="68"/>
      <c r="F2" s="68"/>
      <c r="G2" s="68"/>
      <c r="H2" s="68"/>
      <c r="I2" s="68"/>
      <c r="J2" s="68"/>
      <c r="K2" s="68"/>
      <c r="L2" s="68"/>
    </row>
    <row r="3" spans="1:12" ht="14" customHeight="1" thickBot="1">
      <c r="A3" s="142"/>
      <c r="B3" s="143"/>
      <c r="C3" s="143"/>
      <c r="D3" s="144"/>
      <c r="E3" s="144"/>
      <c r="F3" s="145" t="s">
        <v>4</v>
      </c>
      <c r="G3" s="144"/>
      <c r="H3" s="286" t="s">
        <v>28</v>
      </c>
      <c r="I3" s="144"/>
      <c r="J3" s="144"/>
      <c r="K3" s="291" t="s">
        <v>230</v>
      </c>
      <c r="L3" s="146"/>
    </row>
    <row r="4" spans="1:12">
      <c r="A4" s="147" t="s">
        <v>6</v>
      </c>
      <c r="B4" s="89" t="s">
        <v>7</v>
      </c>
      <c r="C4" s="89" t="s">
        <v>8</v>
      </c>
      <c r="D4" s="90" t="s">
        <v>9</v>
      </c>
      <c r="E4" s="90"/>
      <c r="F4" s="90"/>
      <c r="G4" s="90"/>
      <c r="H4" s="90"/>
      <c r="I4" s="91"/>
      <c r="J4" s="92" t="s">
        <v>10</v>
      </c>
      <c r="K4" s="93" t="s">
        <v>11</v>
      </c>
      <c r="L4" s="148" t="s">
        <v>12</v>
      </c>
    </row>
    <row r="5" spans="1:12" ht="14" thickBot="1">
      <c r="A5" s="188"/>
      <c r="B5" s="96"/>
      <c r="C5" s="96"/>
      <c r="D5" s="97" t="s">
        <v>13</v>
      </c>
      <c r="E5" s="97" t="s">
        <v>14</v>
      </c>
      <c r="F5" s="97" t="s">
        <v>15</v>
      </c>
      <c r="G5" s="97" t="s">
        <v>16</v>
      </c>
      <c r="H5" s="97" t="s">
        <v>17</v>
      </c>
      <c r="I5" s="97" t="s">
        <v>18</v>
      </c>
      <c r="J5" s="97" t="s">
        <v>19</v>
      </c>
      <c r="K5" s="98" t="s">
        <v>20</v>
      </c>
      <c r="L5" s="189"/>
    </row>
    <row r="6" spans="1:12" ht="19.5" customHeight="1">
      <c r="A6" s="190">
        <v>1</v>
      </c>
      <c r="B6" s="126" t="s">
        <v>233</v>
      </c>
      <c r="C6" s="105" t="s">
        <v>138</v>
      </c>
      <c r="D6" s="191"/>
      <c r="E6" s="191">
        <v>2</v>
      </c>
      <c r="F6" s="191"/>
      <c r="G6" s="191"/>
      <c r="H6" s="191"/>
      <c r="I6" s="191"/>
      <c r="J6" s="192">
        <f>SUM(D6:I6)*'Sem I _ IV '!$J$5</f>
        <v>20</v>
      </c>
      <c r="K6" s="193">
        <v>2</v>
      </c>
      <c r="L6" s="194" t="s">
        <v>70</v>
      </c>
    </row>
    <row r="7" spans="1:12" ht="20" customHeight="1">
      <c r="A7" s="195">
        <v>2</v>
      </c>
      <c r="B7" s="119" t="s">
        <v>67</v>
      </c>
      <c r="C7" s="196" t="s">
        <v>139</v>
      </c>
      <c r="D7" s="106">
        <v>1</v>
      </c>
      <c r="E7" s="106"/>
      <c r="F7" s="106"/>
      <c r="G7" s="106"/>
      <c r="H7" s="106">
        <v>2</v>
      </c>
      <c r="I7" s="106"/>
      <c r="J7" s="106">
        <f>SUM(D7:I7)*'Sem I _ IV '!$J$5</f>
        <v>30</v>
      </c>
      <c r="K7" s="117">
        <v>3</v>
      </c>
      <c r="L7" s="197" t="s">
        <v>169</v>
      </c>
    </row>
    <row r="8" spans="1:12" ht="20" customHeight="1">
      <c r="A8" s="195">
        <v>3</v>
      </c>
      <c r="B8" s="135" t="s">
        <v>76</v>
      </c>
      <c r="C8" s="110" t="s">
        <v>140</v>
      </c>
      <c r="D8" s="106">
        <v>1</v>
      </c>
      <c r="E8" s="106"/>
      <c r="F8" s="106"/>
      <c r="G8" s="106">
        <v>1</v>
      </c>
      <c r="H8" s="106"/>
      <c r="I8" s="106"/>
      <c r="J8" s="106">
        <f>SUM(D8:I8)*'Sem I _ IV '!$J$5</f>
        <v>20</v>
      </c>
      <c r="K8" s="117">
        <v>3</v>
      </c>
      <c r="L8" s="197" t="s">
        <v>60</v>
      </c>
    </row>
    <row r="9" spans="1:12" ht="20" customHeight="1">
      <c r="A9" s="195">
        <v>4</v>
      </c>
      <c r="B9" s="198" t="s">
        <v>176</v>
      </c>
      <c r="C9" s="110" t="s">
        <v>207</v>
      </c>
      <c r="D9" s="130"/>
      <c r="E9" s="130"/>
      <c r="F9" s="130"/>
      <c r="G9" s="130">
        <v>2</v>
      </c>
      <c r="H9" s="130"/>
      <c r="I9" s="130"/>
      <c r="J9" s="106">
        <f>SUM(D9:I9)*'Sem I _ IV '!$J$5</f>
        <v>20</v>
      </c>
      <c r="K9" s="107">
        <v>3</v>
      </c>
      <c r="L9" s="164" t="s">
        <v>58</v>
      </c>
    </row>
    <row r="10" spans="1:12" ht="20" customHeight="1">
      <c r="A10" s="157">
        <v>5</v>
      </c>
      <c r="B10" s="158" t="s">
        <v>177</v>
      </c>
      <c r="C10" s="139" t="s">
        <v>208</v>
      </c>
      <c r="D10" s="130">
        <v>1</v>
      </c>
      <c r="E10" s="130"/>
      <c r="F10" s="130"/>
      <c r="G10" s="130">
        <v>1</v>
      </c>
      <c r="H10" s="130"/>
      <c r="I10" s="130"/>
      <c r="J10" s="106">
        <f>SUM(D10:I10)*'Sem I _ IV '!$J$5</f>
        <v>20</v>
      </c>
      <c r="K10" s="112">
        <v>2</v>
      </c>
      <c r="L10" s="164" t="s">
        <v>58</v>
      </c>
    </row>
    <row r="11" spans="1:12" ht="20" customHeight="1">
      <c r="A11" s="199">
        <v>6</v>
      </c>
      <c r="B11" s="158" t="s">
        <v>186</v>
      </c>
      <c r="C11" s="110" t="s">
        <v>187</v>
      </c>
      <c r="D11" s="130">
        <v>1</v>
      </c>
      <c r="E11" s="130"/>
      <c r="F11" s="130"/>
      <c r="G11" s="130"/>
      <c r="H11" s="130">
        <v>2</v>
      </c>
      <c r="I11" s="130"/>
      <c r="J11" s="106">
        <f>SUM(D11:I11)*'Sem I _ IV '!$J$5</f>
        <v>30</v>
      </c>
      <c r="K11" s="112">
        <v>4</v>
      </c>
      <c r="L11" s="164" t="s">
        <v>69</v>
      </c>
    </row>
    <row r="12" spans="1:12" ht="20" customHeight="1">
      <c r="A12" s="200">
        <v>7</v>
      </c>
      <c r="B12" s="158" t="s">
        <v>188</v>
      </c>
      <c r="C12" s="110" t="s">
        <v>209</v>
      </c>
      <c r="D12" s="201">
        <v>1</v>
      </c>
      <c r="E12" s="201">
        <v>2</v>
      </c>
      <c r="F12" s="201"/>
      <c r="G12" s="201"/>
      <c r="H12" s="201"/>
      <c r="I12" s="201"/>
      <c r="J12" s="202">
        <f>SUM(D12:I12)*'Sem I _ IV '!$J$5</f>
        <v>30</v>
      </c>
      <c r="K12" s="112">
        <v>5</v>
      </c>
      <c r="L12" s="203" t="s">
        <v>58</v>
      </c>
    </row>
    <row r="13" spans="1:12" ht="21" customHeight="1">
      <c r="A13" s="204">
        <v>8</v>
      </c>
      <c r="B13" s="158" t="s">
        <v>189</v>
      </c>
      <c r="C13" s="110" t="s">
        <v>190</v>
      </c>
      <c r="D13" s="205">
        <v>1</v>
      </c>
      <c r="E13" s="205"/>
      <c r="F13" s="205"/>
      <c r="G13" s="205"/>
      <c r="H13" s="205">
        <v>2</v>
      </c>
      <c r="I13" s="205"/>
      <c r="J13" s="205">
        <f>SUM(D13:I13)*'Sem I _ IV '!$J$5</f>
        <v>30</v>
      </c>
      <c r="K13" s="205">
        <v>4</v>
      </c>
      <c r="L13" s="206" t="s">
        <v>69</v>
      </c>
    </row>
    <row r="14" spans="1:12" ht="20" customHeight="1" thickBot="1">
      <c r="A14" s="207">
        <v>9</v>
      </c>
      <c r="B14" s="208" t="s">
        <v>191</v>
      </c>
      <c r="C14" s="171" t="s">
        <v>192</v>
      </c>
      <c r="D14" s="209">
        <v>2</v>
      </c>
      <c r="E14" s="209">
        <v>1</v>
      </c>
      <c r="F14" s="209"/>
      <c r="G14" s="209"/>
      <c r="H14" s="209"/>
      <c r="I14" s="209"/>
      <c r="J14" s="122">
        <f>SUM(D14:I14)*'Sem I _ IV '!$J$5</f>
        <v>30</v>
      </c>
      <c r="K14" s="122">
        <v>4</v>
      </c>
      <c r="L14" s="210" t="s">
        <v>173</v>
      </c>
    </row>
    <row r="15" spans="1:12" ht="20" customHeight="1" thickBot="1">
      <c r="A15" s="68"/>
      <c r="B15" s="69"/>
      <c r="C15" s="174" t="s">
        <v>21</v>
      </c>
      <c r="D15" s="211">
        <f>SUM(D6:D14)</f>
        <v>8</v>
      </c>
      <c r="E15" s="211">
        <f t="shared" ref="E15:J15" si="0">SUM(E6:E14)</f>
        <v>5</v>
      </c>
      <c r="F15" s="211">
        <f t="shared" si="0"/>
        <v>0</v>
      </c>
      <c r="G15" s="211">
        <f t="shared" si="0"/>
        <v>4</v>
      </c>
      <c r="H15" s="211">
        <f t="shared" si="0"/>
        <v>6</v>
      </c>
      <c r="I15" s="211">
        <f t="shared" si="0"/>
        <v>0</v>
      </c>
      <c r="J15" s="211">
        <f t="shared" si="0"/>
        <v>230</v>
      </c>
      <c r="K15" s="211">
        <f>SUM(K6:K14)</f>
        <v>30</v>
      </c>
      <c r="L15" s="125"/>
    </row>
    <row r="16" spans="1:12" ht="30" customHeight="1" thickBot="1">
      <c r="A16" s="68"/>
      <c r="B16" s="69"/>
      <c r="C16" s="212"/>
      <c r="D16" s="213"/>
      <c r="E16" s="213"/>
      <c r="F16" s="213"/>
      <c r="G16" s="213"/>
      <c r="H16" s="213"/>
      <c r="I16" s="213"/>
      <c r="J16" s="213"/>
      <c r="K16" s="213"/>
      <c r="L16" s="213"/>
    </row>
    <row r="17" spans="1:12" ht="14" customHeight="1" thickBot="1">
      <c r="A17" s="214"/>
      <c r="B17" s="215"/>
      <c r="C17" s="215"/>
      <c r="D17" s="216"/>
      <c r="E17" s="216"/>
      <c r="F17" s="217" t="s">
        <v>4</v>
      </c>
      <c r="G17" s="216"/>
      <c r="H17" s="287" t="s">
        <v>30</v>
      </c>
      <c r="I17" s="216"/>
      <c r="J17" s="216"/>
      <c r="K17" s="291" t="s">
        <v>230</v>
      </c>
      <c r="L17" s="218"/>
    </row>
    <row r="18" spans="1:12">
      <c r="A18" s="219" t="s">
        <v>6</v>
      </c>
      <c r="B18" s="220" t="s">
        <v>7</v>
      </c>
      <c r="C18" s="220" t="s">
        <v>8</v>
      </c>
      <c r="D18" s="221" t="s">
        <v>9</v>
      </c>
      <c r="E18" s="221"/>
      <c r="F18" s="221"/>
      <c r="G18" s="221"/>
      <c r="H18" s="221"/>
      <c r="I18" s="222"/>
      <c r="J18" s="223" t="s">
        <v>10</v>
      </c>
      <c r="K18" s="224" t="s">
        <v>11</v>
      </c>
      <c r="L18" s="225" t="s">
        <v>12</v>
      </c>
    </row>
    <row r="19" spans="1:12" ht="14" thickBot="1">
      <c r="A19" s="226"/>
      <c r="B19" s="227"/>
      <c r="C19" s="227"/>
      <c r="D19" s="228" t="s">
        <v>13</v>
      </c>
      <c r="E19" s="228" t="s">
        <v>14</v>
      </c>
      <c r="F19" s="228" t="s">
        <v>15</v>
      </c>
      <c r="G19" s="228" t="s">
        <v>16</v>
      </c>
      <c r="H19" s="228" t="s">
        <v>17</v>
      </c>
      <c r="I19" s="228" t="s">
        <v>18</v>
      </c>
      <c r="J19" s="228" t="s">
        <v>19</v>
      </c>
      <c r="K19" s="229" t="s">
        <v>20</v>
      </c>
      <c r="L19" s="230"/>
    </row>
    <row r="20" spans="1:12" ht="20" customHeight="1">
      <c r="A20" s="231">
        <v>1</v>
      </c>
      <c r="B20" s="232" t="s">
        <v>63</v>
      </c>
      <c r="C20" s="101" t="s">
        <v>141</v>
      </c>
      <c r="D20" s="233">
        <v>1</v>
      </c>
      <c r="E20" s="130"/>
      <c r="F20" s="130"/>
      <c r="G20" s="130"/>
      <c r="H20" s="130">
        <v>2</v>
      </c>
      <c r="I20" s="130"/>
      <c r="J20" s="130">
        <f>SUM(D20:I20)*'Sem I _ IV '!$J$5</f>
        <v>30</v>
      </c>
      <c r="K20" s="90">
        <v>4</v>
      </c>
      <c r="L20" s="234" t="s">
        <v>169</v>
      </c>
    </row>
    <row r="21" spans="1:12" ht="19.5" customHeight="1">
      <c r="A21" s="195">
        <v>2</v>
      </c>
      <c r="B21" s="235" t="s">
        <v>165</v>
      </c>
      <c r="C21" s="159" t="s">
        <v>142</v>
      </c>
      <c r="D21" s="112">
        <v>2</v>
      </c>
      <c r="E21" s="134">
        <v>1</v>
      </c>
      <c r="F21" s="134"/>
      <c r="G21" s="134"/>
      <c r="H21" s="134"/>
      <c r="I21" s="134"/>
      <c r="J21" s="106">
        <f>SUM(D21:I21)*'Sem I _ IV '!$J$5</f>
        <v>30</v>
      </c>
      <c r="K21" s="117">
        <v>4</v>
      </c>
      <c r="L21" s="234" t="s">
        <v>178</v>
      </c>
    </row>
    <row r="22" spans="1:12" ht="20" customHeight="1">
      <c r="A22" s="147">
        <v>3</v>
      </c>
      <c r="B22" s="236" t="s">
        <v>193</v>
      </c>
      <c r="C22" s="237" t="s">
        <v>210</v>
      </c>
      <c r="D22" s="238">
        <v>2</v>
      </c>
      <c r="E22" s="239"/>
      <c r="F22" s="239"/>
      <c r="G22" s="239"/>
      <c r="H22" s="239">
        <v>2</v>
      </c>
      <c r="I22" s="239"/>
      <c r="J22" s="239">
        <f>SUM(D22:I22)*'Sem I _ IV '!$J$5</f>
        <v>40</v>
      </c>
      <c r="K22" s="107">
        <v>4</v>
      </c>
      <c r="L22" s="240" t="s">
        <v>169</v>
      </c>
    </row>
    <row r="23" spans="1:12" ht="20" customHeight="1">
      <c r="A23" s="162">
        <v>4</v>
      </c>
      <c r="B23" s="158" t="s">
        <v>179</v>
      </c>
      <c r="C23" s="241" t="s">
        <v>217</v>
      </c>
      <c r="D23" s="242">
        <v>1</v>
      </c>
      <c r="E23" s="242"/>
      <c r="F23" s="242"/>
      <c r="G23" s="242">
        <v>1</v>
      </c>
      <c r="H23" s="242"/>
      <c r="I23" s="242"/>
      <c r="J23" s="239">
        <f>SUM(D23:I23)*'Sem I _ IV '!$J$5</f>
        <v>20</v>
      </c>
      <c r="K23" s="242">
        <v>3</v>
      </c>
      <c r="L23" s="243" t="s">
        <v>58</v>
      </c>
    </row>
    <row r="24" spans="1:12" ht="20" customHeight="1">
      <c r="A24" s="163">
        <v>5</v>
      </c>
      <c r="B24" s="158" t="s">
        <v>180</v>
      </c>
      <c r="C24" s="241" t="s">
        <v>218</v>
      </c>
      <c r="D24" s="242">
        <v>1</v>
      </c>
      <c r="E24" s="242"/>
      <c r="F24" s="242"/>
      <c r="G24" s="242"/>
      <c r="H24" s="242">
        <v>1</v>
      </c>
      <c r="I24" s="242"/>
      <c r="J24" s="112">
        <f>SUM(D24:I24)*'Sem I _ IV '!$J$5</f>
        <v>20</v>
      </c>
      <c r="K24" s="242">
        <v>2</v>
      </c>
      <c r="L24" s="243" t="s">
        <v>69</v>
      </c>
    </row>
    <row r="25" spans="1:12" ht="20" customHeight="1">
      <c r="A25" s="163">
        <v>6</v>
      </c>
      <c r="B25" s="244" t="s">
        <v>75</v>
      </c>
      <c r="C25" s="245" t="s">
        <v>164</v>
      </c>
      <c r="D25" s="246">
        <v>1</v>
      </c>
      <c r="E25" s="242"/>
      <c r="F25" s="242"/>
      <c r="G25" s="242"/>
      <c r="H25" s="242"/>
      <c r="I25" s="242"/>
      <c r="J25" s="130">
        <f>SUM(D25:I25)*'Sem I _ IV '!$J$5</f>
        <v>10</v>
      </c>
      <c r="K25" s="242">
        <v>2</v>
      </c>
      <c r="L25" s="243" t="s">
        <v>173</v>
      </c>
    </row>
    <row r="26" spans="1:12" ht="20" customHeight="1">
      <c r="A26" s="247">
        <v>7</v>
      </c>
      <c r="B26" s="244" t="s">
        <v>194</v>
      </c>
      <c r="C26" s="101" t="s">
        <v>219</v>
      </c>
      <c r="D26" s="233">
        <v>2</v>
      </c>
      <c r="E26" s="130"/>
      <c r="F26" s="130"/>
      <c r="G26" s="130"/>
      <c r="H26" s="130">
        <v>2</v>
      </c>
      <c r="I26" s="130"/>
      <c r="J26" s="130">
        <f>SUM(D26:I26)*'Sem I _ IV '!$J$5</f>
        <v>40</v>
      </c>
      <c r="K26" s="114">
        <v>5</v>
      </c>
      <c r="L26" s="164" t="s">
        <v>56</v>
      </c>
    </row>
    <row r="27" spans="1:12" ht="20" customHeight="1">
      <c r="A27" s="247">
        <v>8</v>
      </c>
      <c r="B27" s="248" t="s">
        <v>197</v>
      </c>
      <c r="C27" s="159" t="s">
        <v>195</v>
      </c>
      <c r="D27" s="112">
        <v>1</v>
      </c>
      <c r="E27" s="130"/>
      <c r="F27" s="130"/>
      <c r="G27" s="130">
        <v>2</v>
      </c>
      <c r="H27" s="130"/>
      <c r="I27" s="130"/>
      <c r="J27" s="106">
        <f>SUM(D27:I27)*'Sem I _ IV '!$J$5</f>
        <v>30</v>
      </c>
      <c r="K27" s="117">
        <v>4</v>
      </c>
      <c r="L27" s="164" t="s">
        <v>58</v>
      </c>
    </row>
    <row r="28" spans="1:12" ht="20" customHeight="1" thickBot="1">
      <c r="A28" s="169">
        <v>9</v>
      </c>
      <c r="B28" s="249" t="s">
        <v>196</v>
      </c>
      <c r="C28" s="250" t="s">
        <v>198</v>
      </c>
      <c r="D28" s="251">
        <v>1</v>
      </c>
      <c r="E28" s="209"/>
      <c r="F28" s="209"/>
      <c r="G28" s="209"/>
      <c r="H28" s="209">
        <v>1</v>
      </c>
      <c r="I28" s="209"/>
      <c r="J28" s="252">
        <f>SUM(D28:I28)*'Sem I _ IV '!$J$5</f>
        <v>20</v>
      </c>
      <c r="K28" s="253">
        <v>2</v>
      </c>
      <c r="L28" s="254" t="s">
        <v>58</v>
      </c>
    </row>
    <row r="29" spans="1:12" ht="19.5" customHeight="1" thickBot="1">
      <c r="A29" s="68"/>
      <c r="B29" s="255"/>
      <c r="C29" s="174" t="s">
        <v>21</v>
      </c>
      <c r="D29" s="256">
        <f t="shared" ref="D29:K29" si="1">SUM(D20:D28)</f>
        <v>12</v>
      </c>
      <c r="E29" s="256">
        <f t="shared" si="1"/>
        <v>1</v>
      </c>
      <c r="F29" s="256">
        <f t="shared" si="1"/>
        <v>0</v>
      </c>
      <c r="G29" s="256">
        <f t="shared" si="1"/>
        <v>3</v>
      </c>
      <c r="H29" s="256">
        <f t="shared" si="1"/>
        <v>8</v>
      </c>
      <c r="I29" s="256">
        <f t="shared" si="1"/>
        <v>0</v>
      </c>
      <c r="J29" s="256">
        <f t="shared" si="1"/>
        <v>240</v>
      </c>
      <c r="K29" s="256">
        <f t="shared" si="1"/>
        <v>30</v>
      </c>
      <c r="L29" s="125"/>
    </row>
    <row r="30" spans="1:12" ht="30" customHeight="1" thickBot="1">
      <c r="A30" s="68"/>
      <c r="B30" s="69"/>
      <c r="C30" s="69"/>
      <c r="D30" s="68"/>
      <c r="E30" s="68"/>
      <c r="F30" s="68"/>
      <c r="G30" s="68"/>
      <c r="H30" s="68"/>
      <c r="I30" s="68"/>
      <c r="J30" s="68"/>
      <c r="K30" s="68"/>
      <c r="L30" s="68"/>
    </row>
    <row r="31" spans="1:12" ht="14" customHeight="1">
      <c r="A31" s="83"/>
      <c r="B31" s="84"/>
      <c r="C31" s="84"/>
      <c r="D31" s="85"/>
      <c r="E31" s="85"/>
      <c r="F31" s="86" t="s">
        <v>4</v>
      </c>
      <c r="G31" s="85"/>
      <c r="H31" s="285" t="s">
        <v>32</v>
      </c>
      <c r="I31" s="85"/>
      <c r="J31" s="85"/>
      <c r="K31" s="291" t="s">
        <v>230</v>
      </c>
      <c r="L31" s="87"/>
    </row>
    <row r="32" spans="1:12">
      <c r="A32" s="88" t="s">
        <v>6</v>
      </c>
      <c r="B32" s="89" t="s">
        <v>7</v>
      </c>
      <c r="C32" s="89" t="s">
        <v>8</v>
      </c>
      <c r="D32" s="90" t="s">
        <v>9</v>
      </c>
      <c r="E32" s="90"/>
      <c r="F32" s="90"/>
      <c r="G32" s="90"/>
      <c r="H32" s="90"/>
      <c r="I32" s="91"/>
      <c r="J32" s="92" t="s">
        <v>10</v>
      </c>
      <c r="K32" s="93" t="s">
        <v>11</v>
      </c>
      <c r="L32" s="94" t="s">
        <v>12</v>
      </c>
    </row>
    <row r="33" spans="1:32" ht="14" thickBot="1">
      <c r="A33" s="257"/>
      <c r="B33" s="132"/>
      <c r="C33" s="132"/>
      <c r="D33" s="92" t="s">
        <v>13</v>
      </c>
      <c r="E33" s="92" t="s">
        <v>14</v>
      </c>
      <c r="F33" s="92" t="s">
        <v>15</v>
      </c>
      <c r="G33" s="92" t="s">
        <v>16</v>
      </c>
      <c r="H33" s="92" t="s">
        <v>17</v>
      </c>
      <c r="I33" s="92" t="s">
        <v>18</v>
      </c>
      <c r="J33" s="92" t="s">
        <v>19</v>
      </c>
      <c r="K33" s="150" t="s">
        <v>20</v>
      </c>
      <c r="L33" s="258"/>
    </row>
    <row r="34" spans="1:32" ht="19.5" customHeight="1">
      <c r="A34" s="259">
        <v>1</v>
      </c>
      <c r="B34" s="260" t="s">
        <v>183</v>
      </c>
      <c r="C34" s="261" t="s">
        <v>211</v>
      </c>
      <c r="D34" s="262">
        <v>1</v>
      </c>
      <c r="E34" s="263"/>
      <c r="F34" s="263"/>
      <c r="G34" s="263">
        <v>1</v>
      </c>
      <c r="H34" s="263"/>
      <c r="I34" s="263"/>
      <c r="J34" s="263">
        <f>SUM(D34:I34)*'Sem I _ IV '!$J$5</f>
        <v>20</v>
      </c>
      <c r="K34" s="221">
        <v>2</v>
      </c>
      <c r="L34" s="264" t="s">
        <v>69</v>
      </c>
    </row>
    <row r="35" spans="1:32" ht="19.5" customHeight="1">
      <c r="A35" s="265">
        <v>2</v>
      </c>
      <c r="B35" s="266" t="s">
        <v>199</v>
      </c>
      <c r="C35" s="159" t="s">
        <v>200</v>
      </c>
      <c r="D35" s="112">
        <v>1</v>
      </c>
      <c r="E35" s="130"/>
      <c r="F35" s="130"/>
      <c r="G35" s="130"/>
      <c r="H35" s="130">
        <v>2</v>
      </c>
      <c r="I35" s="130"/>
      <c r="J35" s="106">
        <f>SUM(D35:I35)*'Sem I _ IV '!$J$5</f>
        <v>30</v>
      </c>
      <c r="K35" s="90">
        <v>4</v>
      </c>
      <c r="L35" s="234" t="s">
        <v>182</v>
      </c>
    </row>
    <row r="36" spans="1:32" ht="20" customHeight="1">
      <c r="A36" s="265">
        <v>3</v>
      </c>
      <c r="B36" s="267" t="s">
        <v>181</v>
      </c>
      <c r="C36" s="159" t="s">
        <v>212</v>
      </c>
      <c r="D36" s="112">
        <v>1</v>
      </c>
      <c r="E36" s="130"/>
      <c r="F36" s="130"/>
      <c r="G36" s="130"/>
      <c r="H36" s="130"/>
      <c r="I36" s="130"/>
      <c r="J36" s="106">
        <f>SUM(D36:I36)*'Sem I _ IV '!$J$5</f>
        <v>10</v>
      </c>
      <c r="K36" s="90">
        <v>1</v>
      </c>
      <c r="L36" s="234" t="s">
        <v>58</v>
      </c>
      <c r="N36" s="12"/>
      <c r="O36" s="13"/>
      <c r="P36" s="14"/>
      <c r="Q36" s="13"/>
      <c r="R36" s="13"/>
      <c r="S36" s="13"/>
      <c r="T36" s="13"/>
      <c r="U36" s="13"/>
      <c r="V36" s="13"/>
      <c r="W36" s="14"/>
      <c r="X36" s="10"/>
      <c r="Y36" s="11"/>
      <c r="Z36" s="11"/>
    </row>
    <row r="37" spans="1:32" ht="20" customHeight="1">
      <c r="A37" s="265">
        <v>4</v>
      </c>
      <c r="B37" s="267" t="s">
        <v>79</v>
      </c>
      <c r="C37" s="159" t="s">
        <v>154</v>
      </c>
      <c r="D37" s="112"/>
      <c r="E37" s="130"/>
      <c r="F37" s="130"/>
      <c r="G37" s="130"/>
      <c r="H37" s="130"/>
      <c r="I37" s="130"/>
      <c r="J37" s="106">
        <f>SUM(D37:I37)*'Sem I _ IV '!$J$5</f>
        <v>0</v>
      </c>
      <c r="K37" s="117">
        <v>4</v>
      </c>
      <c r="L37" s="164"/>
    </row>
    <row r="38" spans="1:32" ht="20" customHeight="1">
      <c r="A38" s="265">
        <v>5</v>
      </c>
      <c r="B38" s="267" t="s">
        <v>33</v>
      </c>
      <c r="C38" s="159" t="s">
        <v>155</v>
      </c>
      <c r="D38" s="112"/>
      <c r="E38" s="130"/>
      <c r="F38" s="130"/>
      <c r="G38" s="130"/>
      <c r="H38" s="130"/>
      <c r="I38" s="130">
        <v>2</v>
      </c>
      <c r="J38" s="106">
        <f>SUM(D38:I38)*'Sem I _ IV '!$J$5</f>
        <v>20</v>
      </c>
      <c r="K38" s="107">
        <v>4</v>
      </c>
      <c r="L38" s="168"/>
    </row>
    <row r="39" spans="1:32" ht="20" customHeight="1" thickBot="1">
      <c r="A39" s="268">
        <v>6</v>
      </c>
      <c r="B39" s="269" t="s">
        <v>34</v>
      </c>
      <c r="C39" s="237" t="s">
        <v>156</v>
      </c>
      <c r="D39" s="251"/>
      <c r="E39" s="209"/>
      <c r="F39" s="209"/>
      <c r="G39" s="209"/>
      <c r="H39" s="209"/>
      <c r="I39" s="209"/>
      <c r="J39" s="252">
        <f>SUM(D39:I39)*'Sem I _ IV '!$J$5</f>
        <v>0</v>
      </c>
      <c r="K39" s="121">
        <v>15</v>
      </c>
      <c r="L39" s="270"/>
    </row>
    <row r="40" spans="1:32" ht="20" customHeight="1" thickBot="1">
      <c r="A40" s="68"/>
      <c r="B40" s="69"/>
      <c r="C40" s="140" t="s">
        <v>21</v>
      </c>
      <c r="D40" s="256">
        <f>SUM(D34:D39)</f>
        <v>3</v>
      </c>
      <c r="E40" s="256">
        <f t="shared" ref="E40:K40" si="2">SUM(E34:E39)</f>
        <v>0</v>
      </c>
      <c r="F40" s="256">
        <f t="shared" si="2"/>
        <v>0</v>
      </c>
      <c r="G40" s="256">
        <f t="shared" si="2"/>
        <v>1</v>
      </c>
      <c r="H40" s="256">
        <f t="shared" si="2"/>
        <v>2</v>
      </c>
      <c r="I40" s="256">
        <f t="shared" si="2"/>
        <v>2</v>
      </c>
      <c r="J40" s="256">
        <f>SUM(J34:J39)</f>
        <v>80</v>
      </c>
      <c r="K40" s="256">
        <f t="shared" si="2"/>
        <v>30</v>
      </c>
      <c r="L40" s="99"/>
    </row>
    <row r="41" spans="1:32" ht="20" customHeight="1">
      <c r="A41" s="68"/>
      <c r="B41" s="69"/>
      <c r="C41" s="69"/>
      <c r="D41" s="68"/>
      <c r="E41" s="68"/>
      <c r="F41" s="68"/>
      <c r="G41" s="68"/>
      <c r="H41" s="68"/>
      <c r="I41" s="68"/>
      <c r="J41" s="68"/>
      <c r="K41" s="68"/>
      <c r="L41" s="68"/>
    </row>
    <row r="42" spans="1:32" ht="20">
      <c r="A42" s="15" t="s">
        <v>35</v>
      </c>
      <c r="B42" s="47"/>
      <c r="C42" s="47"/>
      <c r="D42" s="1"/>
      <c r="E42" s="1"/>
      <c r="F42" s="1"/>
      <c r="G42" s="1"/>
      <c r="H42" s="1"/>
      <c r="I42" s="1"/>
      <c r="J42" s="1"/>
      <c r="K42" s="1"/>
      <c r="L42" s="1"/>
      <c r="N42" s="271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</row>
    <row r="43" spans="1:32" ht="18">
      <c r="A43" s="16"/>
    </row>
    <row r="44" spans="1:32" s="1" customFormat="1" ht="20">
      <c r="A44" s="4" t="s">
        <v>80</v>
      </c>
      <c r="B44" s="41"/>
      <c r="C44" s="41"/>
      <c r="D44" s="17"/>
      <c r="E44" s="17"/>
      <c r="F44" s="17"/>
      <c r="G44" s="17"/>
      <c r="H44" s="17"/>
      <c r="I44" s="17"/>
      <c r="J44" s="17"/>
      <c r="K44" s="17"/>
      <c r="L44" s="17"/>
    </row>
    <row r="45" spans="1:32" ht="18">
      <c r="A45" s="6" t="s">
        <v>36</v>
      </c>
    </row>
    <row r="46" spans="1:32" s="17" customFormat="1">
      <c r="A46" t="s">
        <v>64</v>
      </c>
      <c r="B46" s="41"/>
      <c r="C46" s="41"/>
      <c r="D46"/>
      <c r="E46"/>
      <c r="F46"/>
      <c r="G46"/>
      <c r="H46"/>
      <c r="I46"/>
      <c r="J46"/>
      <c r="K46"/>
      <c r="L46"/>
    </row>
    <row r="49" spans="1:31">
      <c r="A49" s="9"/>
    </row>
    <row r="50" spans="1:31" ht="23">
      <c r="A50" s="4" t="s">
        <v>37</v>
      </c>
      <c r="B50" s="48"/>
      <c r="C50" s="48"/>
      <c r="D50" s="6"/>
      <c r="E50" s="6"/>
      <c r="F50" s="6"/>
      <c r="G50" s="6"/>
      <c r="H50" s="6"/>
      <c r="I50" s="6"/>
      <c r="J50" s="18"/>
      <c r="K50" s="18"/>
      <c r="L50" s="19">
        <f>'Sem I _ IV '!J22+'Sem I _ IV '!J36+'Sem I _ IV '!J50+'Sem I _ IV '!J64+'Sem V _ VII'!J15+'Sem V _ VII'!J29+'Sem V _ VII'!J40</f>
        <v>1480</v>
      </c>
    </row>
    <row r="51" spans="1:31" ht="18">
      <c r="A51" s="4"/>
      <c r="B51" s="48"/>
      <c r="C51" s="48"/>
      <c r="D51" s="6"/>
      <c r="E51" s="6"/>
      <c r="F51" s="6"/>
      <c r="G51" s="6"/>
      <c r="H51" s="6"/>
      <c r="I51" s="6"/>
      <c r="J51" s="6"/>
      <c r="K51" s="6"/>
      <c r="L51" s="4"/>
    </row>
    <row r="52" spans="1:31" s="6" customFormat="1" ht="18">
      <c r="A52"/>
      <c r="B52" s="49" t="s">
        <v>38</v>
      </c>
      <c r="C52" s="50">
        <f>('Sem I _ IV '!D22+'Sem I _ IV '!D36+'Sem I _ IV '!D50+'Sem I _ IV '!D64+'Sem V _ VII'!D15+'Sem V _ VII'!D29+'Sem V _ VII'!D40)*10</f>
        <v>670</v>
      </c>
      <c r="D52"/>
      <c r="E52"/>
      <c r="F52"/>
      <c r="G52"/>
      <c r="H52"/>
      <c r="I52"/>
      <c r="J52"/>
      <c r="K52"/>
      <c r="L5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</row>
    <row r="53" spans="1:31" s="6" customFormat="1" ht="18">
      <c r="A53"/>
      <c r="B53" s="49" t="s">
        <v>39</v>
      </c>
      <c r="C53" s="51">
        <f>100*(C52/L50)</f>
        <v>45.270270270270267</v>
      </c>
      <c r="D53" s="2" t="s">
        <v>40</v>
      </c>
      <c r="E53"/>
      <c r="F53"/>
      <c r="G53" s="20"/>
      <c r="H53"/>
      <c r="I53"/>
      <c r="J53"/>
      <c r="K53"/>
      <c r="L53"/>
    </row>
    <row r="54" spans="1:31" ht="18">
      <c r="B54" s="49"/>
      <c r="C54" s="52"/>
      <c r="M54" s="2"/>
    </row>
    <row r="55" spans="1:31" ht="16">
      <c r="C55" s="51"/>
      <c r="D55" s="2"/>
      <c r="E55" s="2"/>
      <c r="F55" s="2"/>
      <c r="G55" s="2"/>
      <c r="H55" s="2"/>
      <c r="I55" s="2"/>
      <c r="J55" s="2"/>
    </row>
    <row r="57" spans="1:31" ht="16">
      <c r="A57" s="40" t="s">
        <v>159</v>
      </c>
      <c r="C57" s="53">
        <f>'Sem I _ IV '!K14+'Sem I _ IV '!K27+'Sem I _ IV '!K42+'Sem I _ IV '!K55+'Sem V _ VII'!K6+'Sem V _ VII'!K11+'Sem V _ VII'!K12+'Sem V _ VII'!K13+'Sem V _ VII'!K14+'Sem V _ VII'!K26+'Sem V _ VII'!K27+'Sem V _ VII'!K28+'Sem V _ VII'!K35+'Sem V _ VII'!K37+'Sem V _ VII'!K38+'Sem V _ VII'!K39</f>
        <v>65</v>
      </c>
      <c r="D57" s="36"/>
      <c r="E57" s="36"/>
      <c r="F57" s="36"/>
      <c r="G57" s="36"/>
    </row>
    <row r="58" spans="1:31" ht="16">
      <c r="A58" s="37"/>
      <c r="B58" s="54" t="s">
        <v>109</v>
      </c>
      <c r="C58" s="55">
        <f>(C57/210)</f>
        <v>0.30952380952380953</v>
      </c>
      <c r="D58" s="2" t="s">
        <v>110</v>
      </c>
      <c r="E58" s="36"/>
      <c r="F58" s="36"/>
      <c r="G58" s="36"/>
    </row>
    <row r="59" spans="1:31">
      <c r="A59" s="37"/>
      <c r="B59" s="56"/>
      <c r="C59" s="57"/>
      <c r="D59" s="37"/>
      <c r="E59" s="36"/>
      <c r="F59" s="36"/>
      <c r="G59" s="36"/>
    </row>
    <row r="61" spans="1:31" ht="17" thickBot="1">
      <c r="B61" s="65" t="s">
        <v>81</v>
      </c>
    </row>
    <row r="62" spans="1:31">
      <c r="B62" s="58" t="s">
        <v>23</v>
      </c>
      <c r="C62" s="59" t="s">
        <v>111</v>
      </c>
    </row>
    <row r="63" spans="1:31">
      <c r="B63" s="60" t="s">
        <v>25</v>
      </c>
      <c r="C63" s="61" t="s">
        <v>119</v>
      </c>
    </row>
    <row r="64" spans="1:31">
      <c r="B64" s="60" t="s">
        <v>27</v>
      </c>
      <c r="C64" s="61" t="s">
        <v>163</v>
      </c>
    </row>
    <row r="65" spans="1:11">
      <c r="B65" s="60" t="s">
        <v>29</v>
      </c>
      <c r="C65" s="61" t="s">
        <v>132</v>
      </c>
    </row>
    <row r="66" spans="1:11">
      <c r="B66" s="60" t="s">
        <v>31</v>
      </c>
      <c r="C66" s="61" t="s">
        <v>138</v>
      </c>
    </row>
    <row r="67" spans="1:11" ht="12.75" customHeight="1">
      <c r="B67" s="60" t="s">
        <v>79</v>
      </c>
      <c r="C67" s="61" t="s">
        <v>154</v>
      </c>
    </row>
    <row r="68" spans="1:11" ht="12.75" customHeight="1">
      <c r="A68" s="6"/>
      <c r="B68" s="60" t="s">
        <v>33</v>
      </c>
      <c r="C68" s="61" t="s">
        <v>155</v>
      </c>
    </row>
    <row r="69" spans="1:11" ht="12.75" customHeight="1" thickBot="1">
      <c r="B69" s="62" t="s">
        <v>34</v>
      </c>
      <c r="C69" s="63" t="s">
        <v>156</v>
      </c>
    </row>
    <row r="70" spans="1:11" ht="12.75" customHeight="1" thickBot="1"/>
    <row r="71" spans="1:11" ht="12.75" customHeight="1">
      <c r="B71" s="66" t="s">
        <v>83</v>
      </c>
      <c r="C71" s="281" t="s">
        <v>104</v>
      </c>
      <c r="E71" s="64"/>
      <c r="F71" s="64"/>
      <c r="G71" s="11"/>
      <c r="H71" s="11"/>
      <c r="I71" s="11"/>
      <c r="J71" s="11"/>
      <c r="K71" s="11"/>
    </row>
    <row r="72" spans="1:11" ht="12.75" customHeight="1" thickBot="1">
      <c r="B72" s="67" t="s">
        <v>84</v>
      </c>
      <c r="C72" s="282" t="s">
        <v>105</v>
      </c>
      <c r="E72" s="64"/>
      <c r="F72" s="64"/>
      <c r="G72" s="11"/>
      <c r="H72" s="11"/>
      <c r="I72" s="11"/>
      <c r="J72" s="11"/>
      <c r="K72" s="11"/>
    </row>
    <row r="73" spans="1:11" ht="12.75" customHeight="1">
      <c r="B73" s="66" t="s">
        <v>85</v>
      </c>
      <c r="C73" s="281" t="s">
        <v>213</v>
      </c>
      <c r="E73" s="64"/>
      <c r="F73" s="64"/>
      <c r="G73" s="11"/>
      <c r="H73" s="11"/>
      <c r="I73" s="11"/>
      <c r="J73" s="11"/>
      <c r="K73" s="11"/>
    </row>
    <row r="74" spans="1:11" ht="12.75" customHeight="1" thickBot="1">
      <c r="B74" s="67" t="s">
        <v>86</v>
      </c>
      <c r="C74" s="282" t="s">
        <v>214</v>
      </c>
      <c r="E74" s="64"/>
      <c r="F74" s="64"/>
      <c r="G74" s="11"/>
      <c r="H74" s="11"/>
      <c r="I74" s="11"/>
      <c r="J74" s="11"/>
      <c r="K74" s="11"/>
    </row>
    <row r="75" spans="1:11" ht="12.75" customHeight="1">
      <c r="B75" s="66" t="s">
        <v>87</v>
      </c>
      <c r="C75" s="281" t="s">
        <v>98</v>
      </c>
      <c r="E75" s="64"/>
      <c r="F75" s="64"/>
      <c r="G75" s="11"/>
      <c r="H75" s="11"/>
      <c r="I75" s="11"/>
      <c r="J75" s="11"/>
      <c r="K75" s="11"/>
    </row>
    <row r="76" spans="1:11" ht="12.75" customHeight="1" thickBot="1">
      <c r="B76" s="67" t="s">
        <v>88</v>
      </c>
      <c r="C76" s="282" t="s">
        <v>99</v>
      </c>
      <c r="E76" s="64"/>
      <c r="F76" s="64"/>
      <c r="G76" s="11"/>
      <c r="H76" s="11"/>
      <c r="I76" s="11"/>
      <c r="J76" s="11"/>
      <c r="K76" s="11"/>
    </row>
    <row r="77" spans="1:11" ht="12.75" customHeight="1">
      <c r="B77" s="66" t="s">
        <v>89</v>
      </c>
      <c r="C77" s="281" t="s">
        <v>221</v>
      </c>
      <c r="E77" s="64"/>
      <c r="F77" s="64"/>
      <c r="G77" s="11"/>
      <c r="H77" s="11"/>
      <c r="I77" s="11"/>
      <c r="J77" s="11"/>
      <c r="K77" s="11"/>
    </row>
    <row r="78" spans="1:11" ht="12.75" customHeight="1" thickBot="1">
      <c r="B78" s="67" t="s">
        <v>90</v>
      </c>
      <c r="C78" s="282" t="s">
        <v>222</v>
      </c>
      <c r="E78" s="64"/>
      <c r="F78" s="64"/>
      <c r="G78" s="11"/>
      <c r="H78" s="11"/>
      <c r="I78" s="11"/>
      <c r="J78" s="11"/>
      <c r="K78" s="11"/>
    </row>
    <row r="79" spans="1:11" ht="12.75" customHeight="1">
      <c r="B79" s="66" t="s">
        <v>91</v>
      </c>
      <c r="C79" s="281" t="s">
        <v>106</v>
      </c>
      <c r="E79" s="64"/>
      <c r="F79" s="64"/>
      <c r="G79" s="11"/>
      <c r="H79" s="11"/>
      <c r="I79" s="11"/>
      <c r="J79" s="11"/>
      <c r="K79" s="11"/>
    </row>
    <row r="80" spans="1:11" ht="12.75" customHeight="1" thickBot="1">
      <c r="B80" s="67" t="s">
        <v>201</v>
      </c>
      <c r="C80" s="282" t="s">
        <v>220</v>
      </c>
      <c r="E80" s="64"/>
      <c r="F80" s="64"/>
      <c r="G80" s="11"/>
      <c r="H80" s="11"/>
      <c r="I80" s="11"/>
      <c r="J80" s="11"/>
      <c r="K80" s="11"/>
    </row>
    <row r="81" spans="2:11" ht="12.75" customHeight="1">
      <c r="B81" s="66" t="s">
        <v>92</v>
      </c>
      <c r="C81" s="281" t="s">
        <v>100</v>
      </c>
      <c r="E81" s="64"/>
      <c r="F81" s="64"/>
      <c r="G81" s="11"/>
      <c r="H81" s="11"/>
      <c r="I81" s="11"/>
      <c r="J81" s="11"/>
      <c r="K81" s="11"/>
    </row>
    <row r="82" spans="2:11" ht="12.75" customHeight="1" thickBot="1">
      <c r="B82" s="67" t="s">
        <v>93</v>
      </c>
      <c r="C82" s="282" t="s">
        <v>101</v>
      </c>
      <c r="E82" s="64"/>
      <c r="F82" s="64"/>
      <c r="G82" s="11"/>
      <c r="H82" s="11"/>
      <c r="I82" s="11"/>
      <c r="J82" s="11"/>
      <c r="K82" s="11"/>
    </row>
    <row r="83" spans="2:11" ht="12.75" customHeight="1">
      <c r="B83" s="66" t="s">
        <v>94</v>
      </c>
      <c r="C83" s="281" t="s">
        <v>102</v>
      </c>
      <c r="E83" s="64"/>
      <c r="F83" s="64"/>
      <c r="G83" s="11"/>
      <c r="H83" s="11"/>
      <c r="I83" s="11"/>
      <c r="J83" s="11"/>
      <c r="K83" s="11"/>
    </row>
    <row r="84" spans="2:11" ht="12.75" customHeight="1" thickBot="1">
      <c r="B84" s="67" t="s">
        <v>95</v>
      </c>
      <c r="C84" s="282" t="s">
        <v>103</v>
      </c>
      <c r="E84" s="64"/>
      <c r="F84" s="64"/>
      <c r="G84" s="11"/>
      <c r="H84" s="11"/>
      <c r="I84" s="11"/>
      <c r="J84" s="11"/>
      <c r="K84" s="11"/>
    </row>
    <row r="85" spans="2:11" ht="12.75" customHeight="1">
      <c r="B85" s="66" t="s">
        <v>96</v>
      </c>
      <c r="C85" s="281" t="s">
        <v>107</v>
      </c>
      <c r="E85" s="64"/>
      <c r="F85" s="64"/>
      <c r="G85" s="11"/>
      <c r="H85" s="11"/>
      <c r="I85" s="11"/>
      <c r="J85" s="11"/>
      <c r="K85" s="11"/>
    </row>
    <row r="86" spans="2:11" ht="12.75" customHeight="1" thickBot="1">
      <c r="B86" s="67" t="s">
        <v>97</v>
      </c>
      <c r="C86" s="282" t="s">
        <v>108</v>
      </c>
      <c r="E86" s="64"/>
      <c r="F86" s="64"/>
      <c r="G86" s="11"/>
      <c r="H86" s="11"/>
      <c r="I86" s="11"/>
      <c r="J86" s="11"/>
      <c r="K86" s="11"/>
    </row>
    <row r="87" spans="2:11" ht="12.75" customHeight="1"/>
    <row r="88" spans="2:11" ht="12.75" customHeight="1">
      <c r="B88" s="69"/>
      <c r="C88" s="69"/>
    </row>
    <row r="89" spans="2:11">
      <c r="B89" s="69"/>
      <c r="C89" s="69"/>
    </row>
    <row r="90" spans="2:11">
      <c r="B90" s="69"/>
      <c r="C90" s="69"/>
    </row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53" firstPageNumber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view="pageBreakPreview" zoomScale="60" zoomScaleNormal="100" workbookViewId="0">
      <selection activeCell="B8" sqref="B8"/>
    </sheetView>
  </sheetViews>
  <sheetFormatPr baseColWidth="10" defaultRowHeight="13"/>
  <cols>
    <col min="1" max="256" width="8.83203125" customWidth="1"/>
  </cols>
  <sheetData>
    <row r="1" spans="1:12" ht="16">
      <c r="G1" s="288" t="s">
        <v>227</v>
      </c>
    </row>
    <row r="2" spans="1:12" ht="16">
      <c r="G2" s="288"/>
    </row>
    <row r="3" spans="1:12" ht="16">
      <c r="G3" s="288"/>
    </row>
    <row r="4" spans="1:12" ht="16">
      <c r="G4" s="288"/>
    </row>
    <row r="5" spans="1:12">
      <c r="A5" s="289" t="s">
        <v>143</v>
      </c>
      <c r="B5" s="17"/>
      <c r="C5" s="17"/>
      <c r="D5" s="17"/>
      <c r="E5" s="17"/>
      <c r="F5" s="17"/>
      <c r="G5" s="17"/>
      <c r="H5" s="17"/>
    </row>
    <row r="6" spans="1:12">
      <c r="B6" s="17"/>
      <c r="C6" s="17"/>
      <c r="D6" s="17"/>
      <c r="E6" s="17"/>
      <c r="F6" s="17"/>
      <c r="G6" s="17"/>
      <c r="H6" s="17"/>
    </row>
    <row r="7" spans="1:12">
      <c r="A7" s="290" t="s">
        <v>56</v>
      </c>
      <c r="B7" t="s">
        <v>144</v>
      </c>
      <c r="C7" s="17"/>
      <c r="D7" s="17"/>
      <c r="F7" s="8"/>
      <c r="H7" s="17"/>
    </row>
    <row r="8" spans="1:12">
      <c r="A8" s="290" t="s">
        <v>59</v>
      </c>
      <c r="B8" t="s">
        <v>145</v>
      </c>
      <c r="C8" s="17"/>
      <c r="D8" s="17"/>
      <c r="F8" s="8"/>
      <c r="H8" s="17"/>
    </row>
    <row r="9" spans="1:12">
      <c r="A9" s="290" t="s">
        <v>60</v>
      </c>
      <c r="B9" t="s">
        <v>146</v>
      </c>
      <c r="C9" s="17"/>
      <c r="D9" s="17"/>
      <c r="F9" s="8"/>
      <c r="H9" s="17"/>
    </row>
    <row r="10" spans="1:12" ht="14.25" customHeight="1">
      <c r="A10" s="290" t="s">
        <v>157</v>
      </c>
      <c r="B10" s="38" t="s">
        <v>158</v>
      </c>
      <c r="C10" s="39"/>
      <c r="D10" s="39"/>
      <c r="F10" s="42"/>
      <c r="J10" s="23"/>
      <c r="K10" s="23"/>
      <c r="L10" s="23"/>
    </row>
    <row r="11" spans="1:12" ht="14.25" customHeight="1">
      <c r="A11" s="290" t="s">
        <v>173</v>
      </c>
      <c r="B11" s="38" t="s">
        <v>228</v>
      </c>
      <c r="C11" s="39"/>
      <c r="D11" s="39"/>
      <c r="F11" s="42"/>
      <c r="J11" s="23"/>
      <c r="K11" s="23"/>
      <c r="L11" s="23"/>
    </row>
    <row r="12" spans="1:12">
      <c r="A12" s="290" t="s">
        <v>58</v>
      </c>
      <c r="B12" t="s">
        <v>147</v>
      </c>
      <c r="C12" s="17"/>
      <c r="D12" s="17"/>
      <c r="F12" s="17"/>
      <c r="G12" s="17"/>
      <c r="H12" s="17"/>
    </row>
    <row r="13" spans="1:12">
      <c r="A13" s="290" t="s">
        <v>178</v>
      </c>
      <c r="B13" t="s">
        <v>184</v>
      </c>
      <c r="C13" s="17"/>
      <c r="D13" s="17"/>
      <c r="F13" s="17"/>
      <c r="G13" s="17"/>
      <c r="H13" s="17"/>
    </row>
    <row r="14" spans="1:12">
      <c r="A14" s="290" t="s">
        <v>57</v>
      </c>
      <c r="B14" t="s">
        <v>148</v>
      </c>
      <c r="C14" s="17"/>
      <c r="D14" s="17"/>
      <c r="F14" s="17"/>
      <c r="G14" s="17"/>
      <c r="H14" s="17"/>
    </row>
    <row r="15" spans="1:12">
      <c r="A15" s="290" t="s">
        <v>169</v>
      </c>
      <c r="B15" s="38" t="s">
        <v>231</v>
      </c>
      <c r="C15" s="39"/>
      <c r="D15" s="39"/>
      <c r="F15" s="17"/>
      <c r="G15" s="17"/>
      <c r="H15" s="17"/>
    </row>
    <row r="16" spans="1:12">
      <c r="A16" s="290"/>
      <c r="B16" s="38"/>
      <c r="C16" s="39"/>
      <c r="D16" s="39"/>
      <c r="F16" s="39"/>
      <c r="G16" s="17"/>
      <c r="H16" s="17"/>
    </row>
    <row r="17" spans="1:12">
      <c r="A17" s="290"/>
      <c r="B17" s="38"/>
      <c r="C17" s="39"/>
      <c r="D17" s="39"/>
      <c r="F17" s="39"/>
      <c r="G17" s="17"/>
      <c r="H17" s="17"/>
    </row>
    <row r="18" spans="1:12">
      <c r="A18" s="290" t="s">
        <v>149</v>
      </c>
      <c r="B18" s="17" t="s">
        <v>150</v>
      </c>
      <c r="C18" s="17"/>
      <c r="D18" s="17"/>
      <c r="F18" s="17"/>
      <c r="G18" s="17"/>
      <c r="H18" s="17"/>
    </row>
    <row r="19" spans="1:12">
      <c r="A19" s="290" t="s">
        <v>70</v>
      </c>
      <c r="B19" t="s">
        <v>151</v>
      </c>
      <c r="C19" s="39"/>
      <c r="F19" s="17"/>
      <c r="G19" s="17"/>
      <c r="H19" s="17"/>
    </row>
    <row r="20" spans="1:12">
      <c r="A20" s="290" t="s">
        <v>160</v>
      </c>
      <c r="B20" s="38" t="s">
        <v>161</v>
      </c>
      <c r="C20" s="17"/>
      <c r="D20" s="9"/>
      <c r="F20" s="17"/>
      <c r="G20" s="17"/>
      <c r="H20" s="17"/>
      <c r="J20" s="23"/>
      <c r="K20" s="23"/>
      <c r="L20" s="23"/>
    </row>
    <row r="21" spans="1:12">
      <c r="A21" s="290" t="s">
        <v>152</v>
      </c>
      <c r="B21" t="s">
        <v>153</v>
      </c>
      <c r="C21" s="17"/>
      <c r="D21" s="39"/>
      <c r="F21" s="39"/>
      <c r="H21" s="17"/>
    </row>
    <row r="22" spans="1:12">
      <c r="B22" s="38"/>
      <c r="D22" s="17"/>
      <c r="E22" s="9"/>
      <c r="F22" s="17"/>
      <c r="G22" s="17"/>
      <c r="H22" s="17"/>
    </row>
    <row r="23" spans="1:12">
      <c r="C23" s="21"/>
      <c r="E23" s="17"/>
      <c r="F23" s="17"/>
      <c r="G23" s="17"/>
    </row>
    <row r="24" spans="1:12" ht="16">
      <c r="B24" s="25"/>
      <c r="C24" s="26"/>
      <c r="D24" s="25"/>
      <c r="E24" s="26"/>
    </row>
    <row r="25" spans="1:12" s="38" customFormat="1" ht="16">
      <c r="A25"/>
      <c r="B25" s="27"/>
      <c r="C25" s="28"/>
      <c r="D25" s="25"/>
      <c r="E25" s="26"/>
      <c r="F25"/>
      <c r="G25"/>
      <c r="H25"/>
      <c r="I25"/>
      <c r="J25"/>
      <c r="K25"/>
      <c r="L25"/>
    </row>
    <row r="26" spans="1:12" s="38" customFormat="1" ht="16">
      <c r="A26"/>
      <c r="B26" s="25"/>
      <c r="C26" s="26"/>
      <c r="D26" s="25"/>
      <c r="E26" s="26"/>
      <c r="F26"/>
      <c r="G26"/>
      <c r="H26"/>
      <c r="I26"/>
      <c r="J26"/>
      <c r="K26"/>
      <c r="L26"/>
    </row>
    <row r="27" spans="1:12" s="38" customFormat="1" ht="16">
      <c r="A27"/>
      <c r="B27" s="25"/>
      <c r="C27" s="26"/>
      <c r="D27" s="25"/>
      <c r="E27" s="26"/>
      <c r="F27"/>
      <c r="G27" s="7"/>
      <c r="H27"/>
      <c r="I27"/>
      <c r="J27"/>
      <c r="K27"/>
      <c r="L27"/>
    </row>
    <row r="28" spans="1:12" ht="16">
      <c r="B28" s="24"/>
      <c r="C28" s="29"/>
      <c r="D28" s="24"/>
      <c r="E28" s="29"/>
      <c r="G28" s="7"/>
    </row>
    <row r="29" spans="1:12" ht="16">
      <c r="B29" s="25"/>
      <c r="C29" s="26"/>
      <c r="D29" s="25"/>
      <c r="E29" s="26"/>
    </row>
    <row r="30" spans="1:12" ht="16">
      <c r="B30" s="30"/>
      <c r="C30" s="31"/>
      <c r="D30" s="32"/>
      <c r="E30" s="33"/>
      <c r="F30" s="22"/>
      <c r="G30" s="22"/>
      <c r="H30" s="22"/>
      <c r="I30" s="22"/>
      <c r="J30" s="22"/>
      <c r="K30" s="22"/>
      <c r="L30" s="22"/>
    </row>
    <row r="31" spans="1:12" ht="16">
      <c r="B31" s="34"/>
      <c r="C31" s="35"/>
      <c r="D31" s="32"/>
      <c r="E31" s="43" t="s">
        <v>229</v>
      </c>
      <c r="F31" s="9"/>
      <c r="G31" s="9"/>
      <c r="H31" s="9"/>
      <c r="I31" s="9"/>
      <c r="J31" s="9"/>
      <c r="K31" s="9"/>
    </row>
    <row r="32" spans="1:12" ht="16">
      <c r="B32" s="34"/>
      <c r="C32" s="35"/>
      <c r="D32" s="34"/>
      <c r="E32" s="44"/>
      <c r="F32" s="9"/>
      <c r="G32" s="9"/>
      <c r="H32" s="9"/>
      <c r="I32" s="9"/>
      <c r="J32" s="9"/>
      <c r="K32" s="9"/>
    </row>
    <row r="33" spans="2:12" ht="16">
      <c r="B33" s="34"/>
      <c r="C33" s="35"/>
      <c r="D33" s="25"/>
      <c r="E33" s="45"/>
      <c r="F33" s="9"/>
      <c r="G33" s="9"/>
      <c r="H33" s="9" t="s">
        <v>166</v>
      </c>
      <c r="I33" s="9"/>
      <c r="J33" s="9"/>
      <c r="K33" s="9"/>
    </row>
    <row r="34" spans="2:12" ht="16">
      <c r="B34" s="25"/>
      <c r="C34" s="26"/>
      <c r="D34" s="25"/>
      <c r="E34" s="45"/>
      <c r="F34" s="46"/>
      <c r="G34" s="46"/>
      <c r="H34" s="46" t="s">
        <v>167</v>
      </c>
      <c r="I34" s="46"/>
      <c r="J34" s="46"/>
      <c r="K34" s="46"/>
      <c r="L34" s="23"/>
    </row>
    <row r="35" spans="2:12" ht="16">
      <c r="B35" s="25"/>
      <c r="C35" s="26"/>
      <c r="D35" s="25"/>
      <c r="E35" s="26"/>
      <c r="F35" s="23"/>
      <c r="G35" s="23"/>
      <c r="H35" s="23"/>
      <c r="I35" s="23"/>
      <c r="J35" s="23"/>
      <c r="K35" s="23"/>
      <c r="L35" s="23"/>
    </row>
    <row r="36" spans="2:12">
      <c r="B36" s="17"/>
      <c r="C36" s="17"/>
      <c r="D36" s="17"/>
      <c r="E36" s="17"/>
      <c r="F36" s="17"/>
      <c r="G36" s="17"/>
      <c r="H36" s="17"/>
    </row>
    <row r="37" spans="2:12">
      <c r="B37" s="17"/>
      <c r="C37" s="17"/>
      <c r="D37" s="17"/>
      <c r="E37" s="17"/>
      <c r="F37" s="17"/>
      <c r="G37" s="17"/>
      <c r="H37" s="17"/>
    </row>
    <row r="38" spans="2:12">
      <c r="B38" s="17"/>
      <c r="C38" s="17"/>
      <c r="D38" s="17"/>
      <c r="E38" s="17"/>
      <c r="F38" s="17"/>
      <c r="G38" s="17"/>
      <c r="H38" s="17"/>
    </row>
    <row r="39" spans="2:12">
      <c r="B39" s="17"/>
      <c r="C39" s="17"/>
      <c r="D39" s="17"/>
      <c r="E39" s="17"/>
      <c r="F39" s="17"/>
      <c r="G39" s="17"/>
      <c r="H39" s="17"/>
    </row>
    <row r="40" spans="2:12">
      <c r="B40" s="17"/>
      <c r="C40" s="17"/>
      <c r="D40" s="17"/>
      <c r="E40" s="17"/>
      <c r="F40" s="17"/>
      <c r="G40" s="17"/>
      <c r="H40" s="17"/>
    </row>
    <row r="41" spans="2:12">
      <c r="B41" s="17"/>
      <c r="C41" s="17"/>
      <c r="D41" s="17"/>
      <c r="E41" s="17"/>
      <c r="F41" s="17"/>
      <c r="G41" s="17"/>
      <c r="H41" s="17"/>
    </row>
    <row r="42" spans="2:12">
      <c r="B42" s="17"/>
      <c r="C42" s="17"/>
      <c r="D42" s="17"/>
      <c r="E42" s="17"/>
      <c r="F42" s="17"/>
      <c r="G42" s="17"/>
      <c r="H42" s="17"/>
    </row>
    <row r="43" spans="2:12">
      <c r="B43" s="17"/>
      <c r="C43" s="17"/>
      <c r="D43" s="17"/>
      <c r="E43" s="17"/>
      <c r="F43" s="17"/>
      <c r="G43" s="17"/>
      <c r="H43" s="17"/>
    </row>
    <row r="44" spans="2:12">
      <c r="B44" s="17"/>
      <c r="C44" s="17"/>
      <c r="D44" s="17"/>
      <c r="E44" s="17"/>
      <c r="F44" s="17"/>
      <c r="G44" s="17"/>
      <c r="H44" s="17"/>
    </row>
    <row r="45" spans="2:12">
      <c r="B45" s="17"/>
      <c r="C45" s="17"/>
      <c r="D45" s="17"/>
      <c r="E45" s="17"/>
      <c r="F45" s="17"/>
      <c r="G45" s="17"/>
      <c r="H45" s="17"/>
    </row>
    <row r="46" spans="2:12">
      <c r="B46" s="17"/>
      <c r="C46" s="17"/>
      <c r="D46" s="17"/>
      <c r="E46" s="17"/>
      <c r="F46" s="17"/>
      <c r="G46" s="17"/>
      <c r="H46" s="17"/>
    </row>
    <row r="47" spans="2:12">
      <c r="B47" s="17"/>
      <c r="C47" s="17"/>
      <c r="D47" s="17"/>
      <c r="E47" s="17"/>
      <c r="F47" s="17"/>
      <c r="G47" s="17"/>
      <c r="H47" s="17"/>
    </row>
    <row r="48" spans="2:12">
      <c r="B48" s="17"/>
      <c r="C48" s="17"/>
      <c r="D48" s="17"/>
      <c r="E48" s="17"/>
      <c r="F48" s="17"/>
      <c r="G48" s="17"/>
      <c r="H48" s="17"/>
    </row>
    <row r="49" spans="2:8">
      <c r="B49" s="17"/>
      <c r="C49" s="17"/>
      <c r="D49" s="17"/>
      <c r="E49" s="17"/>
      <c r="F49" s="17"/>
      <c r="G49" s="17"/>
      <c r="H49" s="17"/>
    </row>
    <row r="50" spans="2:8">
      <c r="B50" s="17"/>
      <c r="C50" s="17"/>
      <c r="D50" s="17"/>
      <c r="E50" s="17"/>
      <c r="F50" s="17"/>
      <c r="G50" s="17"/>
      <c r="H50" s="17"/>
    </row>
    <row r="51" spans="2:8">
      <c r="B51" s="17"/>
      <c r="C51" s="17"/>
      <c r="D51" s="17"/>
      <c r="E51" s="17"/>
      <c r="F51" s="17"/>
      <c r="G51" s="17"/>
      <c r="H51" s="17"/>
    </row>
    <row r="52" spans="2:8">
      <c r="B52" s="17"/>
      <c r="C52" s="17"/>
      <c r="D52" s="17"/>
      <c r="E52" s="17"/>
      <c r="F52" s="17"/>
      <c r="G52" s="17"/>
      <c r="H52" s="17"/>
    </row>
    <row r="53" spans="2:8">
      <c r="B53" s="17"/>
      <c r="C53" s="17"/>
      <c r="D53" s="17"/>
      <c r="E53" s="17"/>
      <c r="F53" s="17"/>
      <c r="G53" s="17"/>
      <c r="H53" s="17"/>
    </row>
    <row r="54" spans="2:8">
      <c r="B54" s="17"/>
      <c r="C54" s="17"/>
      <c r="D54" s="17"/>
      <c r="E54" s="17"/>
      <c r="F54" s="17"/>
      <c r="G54" s="17"/>
      <c r="H54" s="17"/>
    </row>
    <row r="55" spans="2:8">
      <c r="B55" s="17"/>
      <c r="C55" s="17"/>
      <c r="D55" s="17"/>
      <c r="E55" s="9"/>
      <c r="F55" s="17"/>
      <c r="G55" s="17"/>
      <c r="H55" s="17"/>
    </row>
    <row r="56" spans="2:8">
      <c r="B56" s="17"/>
      <c r="C56" s="17"/>
      <c r="D56" s="17"/>
      <c r="E56" s="17"/>
      <c r="F56" s="17"/>
      <c r="G56" s="17"/>
      <c r="H56" s="17"/>
    </row>
    <row r="57" spans="2:8">
      <c r="B57" s="17"/>
      <c r="C57" s="17"/>
      <c r="D57" s="17"/>
      <c r="E57" s="17"/>
      <c r="F57" s="17"/>
      <c r="G57" s="17"/>
      <c r="H57" s="17"/>
    </row>
    <row r="58" spans="2:8">
      <c r="B58" s="17"/>
      <c r="C58" s="17"/>
      <c r="D58" s="17"/>
      <c r="E58" s="17"/>
      <c r="F58" s="17"/>
      <c r="G58" s="17"/>
      <c r="H58" s="17"/>
    </row>
    <row r="59" spans="2:8">
      <c r="B59" s="17"/>
      <c r="C59" s="17"/>
      <c r="D59" s="17"/>
      <c r="E59" s="17"/>
      <c r="F59" s="17"/>
      <c r="G59" s="17"/>
      <c r="H59" s="17"/>
    </row>
    <row r="60" spans="2:8">
      <c r="B60" s="17"/>
      <c r="C60" s="17"/>
      <c r="D60" s="17"/>
      <c r="E60" s="17"/>
      <c r="F60" s="17"/>
      <c r="G60" s="17"/>
      <c r="H60" s="17"/>
    </row>
  </sheetData>
  <phoneticPr fontId="0" type="noConversion"/>
  <pageMargins left="0.98402777777777772" right="0.78749999999999998" top="0.98402777777777772" bottom="0.98402777777777772" header="0.51180555555555551" footer="0.51180555555555551"/>
  <pageSetup paperSize="9" scale="63" firstPageNumber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Sem I _ IV </vt:lpstr>
      <vt:lpstr>Sem V _ VII</vt:lpstr>
      <vt:lpstr>uwagi</vt:lpstr>
      <vt:lpstr>'Sem I _ IV '!Obszar_wydruku</vt:lpstr>
      <vt:lpstr>uwagi!Obszar_wydruku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Użytkownik pakietu Microsoft Office</cp:lastModifiedBy>
  <cp:lastPrinted>2014-04-25T12:34:26Z</cp:lastPrinted>
  <dcterms:created xsi:type="dcterms:W3CDTF">2007-08-22T18:37:58Z</dcterms:created>
  <dcterms:modified xsi:type="dcterms:W3CDTF">2018-04-16T11:10:55Z</dcterms:modified>
</cp:coreProperties>
</file>